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15" windowWidth="5205" windowHeight="8910" tabRatio="916" firstSheet="1" activeTab="3"/>
  </bookViews>
  <sheets>
    <sheet name="Титульный лист" sheetId="1" r:id="rId1"/>
    <sheet name="Экономическое развитие" sheetId="2" r:id="rId2"/>
    <sheet name="Дошк. образование" sheetId="3" r:id="rId3"/>
    <sheet name="Общее и доп. образование" sheetId="4" r:id="rId4"/>
    <sheet name="Культура" sheetId="5" r:id="rId5"/>
    <sheet name="Физ. культура" sheetId="6" r:id="rId6"/>
    <sheet name="Жилищное строительство" sheetId="7" r:id="rId7"/>
    <sheet name="ЖКХ" sheetId="8" r:id="rId8"/>
    <sheet name="Управление" sheetId="9" r:id="rId9"/>
    <sheet name="Энергетическая эффективность" sheetId="10" r:id="rId10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'Экономическое развитие'!$5:$6</definedName>
  </definedNames>
  <calcPr fullCalcOnLoad="1"/>
</workbook>
</file>

<file path=xl/comments4.xml><?xml version="1.0" encoding="utf-8"?>
<comments xmlns="http://schemas.openxmlformats.org/spreadsheetml/2006/main">
  <authors>
    <author>Prognoz 5</author>
  </authors>
  <commentList>
    <comment ref="E8" authorId="0">
      <text>
        <r>
          <rPr>
            <sz val="10"/>
            <rFont val="Arial"/>
            <family val="0"/>
          </rPr>
          <t>Показатель исключен Постановлением Правительства РФ от 06.02.2017 №142</t>
        </r>
      </text>
    </comment>
    <comment ref="F8" authorId="0">
      <text>
        <r>
          <rPr>
            <sz val="10"/>
            <rFont val="Arial"/>
            <family val="0"/>
          </rPr>
          <t>Показатель исключен Постановлением Правительства РФ от 06.02.2017 №142</t>
        </r>
      </text>
    </comment>
    <comment ref="G8" authorId="0">
      <text>
        <r>
          <rPr>
            <sz val="10"/>
            <rFont val="Arial"/>
            <family val="0"/>
          </rPr>
          <t>Показатель исключен Постановлением Правительства РФ от 06.02.2017 №142</t>
        </r>
      </text>
    </comment>
    <comment ref="H8" authorId="0">
      <text>
        <r>
          <rPr>
            <sz val="10"/>
            <rFont val="Arial"/>
            <family val="0"/>
          </rPr>
          <t>Показатель исключен Постановлением Правительства РФ от 06.02.2017 №142</t>
        </r>
      </text>
    </comment>
    <comment ref="I8" authorId="0">
      <text>
        <r>
          <rPr>
            <sz val="10"/>
            <rFont val="Arial"/>
            <family val="0"/>
          </rPr>
          <t>Показатель исключен Постановлением Правительства РФ от 06.02.2017 №142</t>
        </r>
      </text>
    </comment>
    <comment ref="J8" authorId="0">
      <text>
        <r>
          <rPr>
            <sz val="10"/>
            <rFont val="Arial"/>
            <family val="0"/>
          </rPr>
          <t>Показатель исключен Постановлением Правительства РФ от 06.02.2017 №142</t>
        </r>
      </text>
    </comment>
    <comment ref="K8" authorId="0">
      <text>
        <r>
          <rPr>
            <sz val="10"/>
            <rFont val="Arial"/>
            <family val="0"/>
          </rPr>
          <t>Показатель исключен Постановлением Правительства РФ от 06.02.2017 №142</t>
        </r>
      </text>
    </comment>
  </commentList>
</comments>
</file>

<file path=xl/comments5.xml><?xml version="1.0" encoding="utf-8"?>
<comments xmlns="http://schemas.openxmlformats.org/spreadsheetml/2006/main">
  <authors>
    <author>Prognoz 5</author>
  </authors>
  <commentList>
    <comment ref="E9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исходя из числа учреждений. До 2017 г. - из числа зрительских мест</t>
        </r>
      </text>
    </comment>
    <comment ref="F9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исходя из числа учреждений. До 2017 г. - из числа зрительских мест</t>
        </r>
      </text>
    </comment>
    <comment ref="G9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исходя из числа учреждений. До 2017 г. - из числа зрительских мест</t>
        </r>
      </text>
    </comment>
    <comment ref="H9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исходя из числа учреждений. До 2017 г. - из числа зрительских мест</t>
        </r>
      </text>
    </comment>
    <comment ref="I9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исходя из числа учреждений. До 2017 г. - из числа зрительских мест</t>
        </r>
      </text>
    </comment>
    <comment ref="J9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исходя из числа учреждений. До 2017 г. - из числа зрительских мест</t>
        </r>
      </text>
    </comment>
    <comment ref="K9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исходя из числа учреждений. До 2017 г. - из числа зрительских мест</t>
        </r>
      </text>
    </comment>
    <comment ref="E10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без отделов внестационарного обслуживания и учреждений культурно-досугового типа, занимающихся библиотечной деятельностью</t>
        </r>
      </text>
    </comment>
    <comment ref="F10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без отделов внестационарного обслуживания и учреждений культурно-досугового типа, занимающихся библиотечной деятельностью</t>
        </r>
      </text>
    </comment>
    <comment ref="G10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без отделов внестационарного обслуживания и учреждений культурно-досугового типа, занимающихся библиотечной деятельностью</t>
        </r>
      </text>
    </comment>
    <comment ref="H10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без отделов внестационарного обслуживания и учреждений культурно-досугового типа, занимающихся библиотечной деятельностью</t>
        </r>
      </text>
    </comment>
    <comment ref="I10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без отделов внестационарного обслуживания и учреждений культурно-досугового типа, занимающихся библиотечной деятельностью</t>
        </r>
      </text>
    </comment>
    <comment ref="J10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без отделов внестационарного обслуживания и учреждений культурно-досугового типа, занимающихся библиотечной деятельностью</t>
        </r>
      </text>
    </comment>
    <comment ref="K10" authorId="0">
      <text>
        <r>
          <rPr>
            <sz val="10"/>
            <rFont val="Arial"/>
            <family val="0"/>
          </rPr>
          <t>В связи с изменением федеральных нормативов в 2017 г. показатель рассчитывается без отделов внестационарного обслуживания и учреждений культурно-досугового типа, занимающихся библиотечной деятельностью</t>
        </r>
      </text>
    </comment>
    <comment ref="E19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по количеству зданий муниципальных учреждений культуры. До 2017 г. - по количеству муниципальных учреждений культуры</t>
        </r>
      </text>
    </comment>
    <comment ref="F19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по количеству зданий муниципальных учреждений культуры. До 2017 г. - по количеству муниципальных учреждений культуры</t>
        </r>
      </text>
    </comment>
    <comment ref="G19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по количеству зданий муниципальных учреждений культуры. До 2017 г. - по количеству муниципальных учреждений культуры</t>
        </r>
      </text>
    </comment>
    <comment ref="H19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по количеству зданий муниципальных учреждений культуры. До 2017 г. - по количеству муниципальных учреждений культуры</t>
        </r>
      </text>
    </comment>
    <comment ref="I19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по количеству зданий муниципальных учреждений культуры. До 2017 г. - по количеству муниципальных учреждений культуры</t>
        </r>
      </text>
    </comment>
    <comment ref="J19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по количеству зданий муниципальных учреждений культуры. До 2017 г. - по количеству муниципальных учреждений культуры</t>
        </r>
      </text>
    </comment>
    <comment ref="K19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по количеству зданий муниципальных учреждений культуры. До 2017 г. - по количеству муниципальных учреждений культуры</t>
        </r>
      </text>
    </comment>
  </commentList>
</comments>
</file>

<file path=xl/comments6.xml><?xml version="1.0" encoding="utf-8"?>
<comments xmlns="http://schemas.openxmlformats.org/spreadsheetml/2006/main">
  <authors>
    <author>Prognoz 5</author>
  </authors>
  <commentList>
    <comment ref="E12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исходя из числа обучающихся и населения в возрасте 3-18 лет (включительно). До 2017 г. - в возрасте 6-29 лет</t>
        </r>
      </text>
    </comment>
    <comment ref="F12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исходя из числа обучающихся и населения в возрасте 3-18 лет (включительно). До 2017 г. - в возрасте 6-29 лет</t>
        </r>
      </text>
    </comment>
    <comment ref="G12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исходя из числа обучающихся и населения в возрасте 3-18 лет (включительно). До 2017 г. - в возрасте 6-29 лет</t>
        </r>
      </text>
    </comment>
    <comment ref="H12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исходя из числа обучающихся и населения в возрасте 3-18 лет (включительно). До 2017 г. - в возрасте 6-29 лет</t>
        </r>
      </text>
    </comment>
    <comment ref="I12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исходя из числа обучающихся и населения в возрасте 3-18 лет (включительно). До 2017 г. - в возрасте 6-29 лет</t>
        </r>
      </text>
    </comment>
    <comment ref="J12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исходя из числа обучающихся и населения в возрасте 3-18 лет (включительно). До 2017 г. - в возрасте 6-29 лет</t>
        </r>
      </text>
    </comment>
    <comment ref="K12" authorId="0">
      <text>
        <r>
          <rPr>
            <sz val="10"/>
            <rFont val="Arial"/>
            <family val="0"/>
          </rPr>
          <t>В связи с изменением федеральной инструкции с 2017 г. показатель рассчитывается исходя из числа обучающихся и населения в возрасте 3-18 лет (включительно). До 2017 г. - в возрасте 6-29 лет</t>
        </r>
      </text>
    </comment>
  </commentList>
</comments>
</file>

<file path=xl/comments9.xml><?xml version="1.0" encoding="utf-8"?>
<comments xmlns="http://schemas.openxmlformats.org/spreadsheetml/2006/main">
  <authors>
    <author>Prognoz 5</author>
  </authors>
  <commentList>
    <comment ref="E12" authorId="0">
      <text>
        <r>
          <rPr>
            <sz val="10"/>
            <rFont val="Arial"/>
            <family val="0"/>
          </rPr>
          <t>В связи с изменением инструкции в 2017 г. полная учетная стоимость основных фондов всех организаций муниципальной формы собственности рассчитывается по данным ОМСУ на конец отчетного года. До 2017 г. - по данным Росстата на конец года, предыдущего отчетному</t>
        </r>
      </text>
    </comment>
    <comment ref="F12" authorId="0">
      <text>
        <r>
          <rPr>
            <sz val="10"/>
            <rFont val="Arial"/>
            <family val="0"/>
          </rPr>
          <t>В связи с изменением инструкции в 2017 г. полная учетная стоимость основных фондов всех организаций муниципальной формы собственности рассчитывается по данным ОМСУ на конец отчетного года. До 2017 г. - по данным Росстата на конец года, предыдущего отчетному</t>
        </r>
      </text>
    </comment>
    <comment ref="G12" authorId="0">
      <text>
        <r>
          <rPr>
            <sz val="10"/>
            <rFont val="Arial"/>
            <family val="0"/>
          </rPr>
          <t>В связи с изменением инструкции в 2017 г. полная учетная стоимость основных фондов всех организаций муниципальной формы собственности рассчитывается по данным ОМСУ на конец отчетного года. До 2017 г. - по данным Росстата на конец года, предыдущего отчетному</t>
        </r>
      </text>
    </comment>
    <comment ref="H12" authorId="0">
      <text>
        <r>
          <rPr>
            <sz val="10"/>
            <rFont val="Arial"/>
            <family val="0"/>
          </rPr>
          <t>В связи с изменением инструкции в 2017 г. полная учетная стоимость основных фондов всех организаций муниципальной формы собственности рассчитывается по данным ОМСУ на конец отчетного года. До 2017 г. - по данным Росстата на конец года, предыдущего отчетному</t>
        </r>
      </text>
    </comment>
    <comment ref="I12" authorId="0">
      <text>
        <r>
          <rPr>
            <sz val="10"/>
            <rFont val="Arial"/>
            <family val="0"/>
          </rPr>
          <t>В связи с изменением инструкции в 2017 г. полная учетная стоимость основных фондов всех организаций муниципальной формы собственности рассчитывается по данным ОМСУ на конец отчетного года. До 2017 г. - по данным Росстата на конец года, предыдущего отчетному</t>
        </r>
      </text>
    </comment>
    <comment ref="J12" authorId="0">
      <text>
        <r>
          <rPr>
            <sz val="10"/>
            <rFont val="Arial"/>
            <family val="0"/>
          </rPr>
          <t>В связи с изменением инструкции в 2017 г. полная учетная стоимость основных фондов всех организаций муниципальной формы собственности рассчитывается по данным ОМСУ на конец отчетного года. До 2017 г. - по данным Росстата на конец года, предыдущего отчетному</t>
        </r>
      </text>
    </comment>
    <comment ref="K12" authorId="0">
      <text>
        <r>
          <rPr>
            <sz val="10"/>
            <rFont val="Arial"/>
            <family val="0"/>
          </rPr>
          <t>В связи с изменением инструкции в 2017 г. полная учетная стоимость основных фондов всех организаций муниципальной формы собственности рассчитывается по данным ОМСУ на конец отчетного года. До 2017 г. - по данным Росстата на конец года, предыдущего отчетному</t>
        </r>
      </text>
    </comment>
  </commentList>
</comments>
</file>

<file path=xl/sharedStrings.xml><?xml version="1.0" encoding="utf-8"?>
<sst xmlns="http://schemas.openxmlformats.org/spreadsheetml/2006/main" count="1972" uniqueCount="1634">
  <si>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</si>
  <si>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</si>
  <si>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</si>
  <si>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</si>
  <si>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</si>
  <si>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</si>
  <si>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</si>
  <si>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</si>
  <si>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</si>
  <si>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</si>
  <si>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</si>
  <si>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</si>
  <si>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</si>
  <si>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Нижегородская область, Княгининский район
Источник данных: Данные муниципальных образований</t>
  </si>
  <si>
    <t>Показатели</t>
  </si>
  <si>
    <t>Единицы измерения</t>
  </si>
  <si>
    <t>Факт</t>
  </si>
  <si>
    <t>План</t>
  </si>
  <si>
    <t>Примечание</t>
  </si>
  <si>
    <t>2016</t>
  </si>
  <si>
    <t>2017</t>
  </si>
  <si>
    <t>2018</t>
  </si>
  <si>
    <t>2019</t>
  </si>
  <si>
    <t>2020</t>
  </si>
  <si>
    <t>2021</t>
  </si>
  <si>
    <t>2022</t>
  </si>
  <si>
    <t>I. Экономическое развитие</t>
  </si>
  <si>
    <t>1.</t>
  </si>
  <si>
    <t>Число субъектов малого и среднего предпринимательства</t>
  </si>
  <si>
    <t>единиц на 10 тыс. человек населения</t>
  </si>
  <si>
    <t>Справочно: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</si>
  <si>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</si>
  <si>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</si>
  <si>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</si>
  <si>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</si>
  <si>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Среднесписочная численность работников (без внешних совместителей) малых предприятий</t>
  </si>
  <si>
    <t>человек</t>
  </si>
  <si>
    <t>Среднесписочная численность работников (без внешних совместителей) средних предприятий</t>
  </si>
  <si>
    <t>Среднесписочная численность работников (без внешних совместителей) крупных и средних предприятий и некоммерческих организаций (без субъектов малого предпринимательства)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</si>
  <si>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</si>
  <si>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</si>
  <si>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</si>
  <si>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Объем инвестиций в основной капитал (за исключением бюджетных средств)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</si>
  <si>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</si>
  <si>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</si>
  <si>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являющихся объектами налогообложения земельным налогом</t>
  </si>
  <si>
    <t>га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</si>
  <si>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</si>
  <si>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5.</t>
  </si>
  <si>
    <t>Доля прибыльных сельскохозяйственных организаций в общем их числе</t>
  </si>
  <si>
    <t>Число прибыльных сельскохозяйственных организаций</t>
  </si>
  <si>
    <t>Общее число сельскохозяйственных организаций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</si>
  <si>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</si>
  <si>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</si>
  <si>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 общего пользования местного значения, не отвечающих нормативным требованиям</t>
  </si>
  <si>
    <t>км</t>
  </si>
  <si>
    <t>Общая протяженность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</si>
  <si>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</si>
  <si>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</si>
  <si>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Среднегодовая численность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</si>
  <si>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</si>
  <si>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</si>
  <si>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</si>
  <si>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</si>
  <si>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</si>
  <si>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организаций</t>
  </si>
  <si>
    <t>муниципальных учреждений культуры и искусства</t>
  </si>
  <si>
    <t>муниципальных учреждений физической культуры и спорта</t>
  </si>
  <si>
    <t>Контрольная сумма : 302</t>
  </si>
  <si>
    <t>N_VAL!N_CALLVL,D_CALEN,ID_INFO,ID_SINFO,ID_TER,ID_POK,ID_UNITS!1,01.01.2016,1,3,1022,310002983,55589</t>
  </si>
  <si>
    <t>N_VAL!N_CALLVL,D_CALEN,ID_INFO,ID_SINFO,ID_TER,ID_POK,ID_UNITS!1,01.01.2017,1,3,1022,310002983,55589</t>
  </si>
  <si>
    <t>N_VAL!N_CALLVL,D_CALEN,ID_INFO,ID_SINFO,ID_TER,ID_POK,ID_UNITS!1,01.01.2018,1,3,1022,310002983,55589</t>
  </si>
  <si>
    <t>N_VAL!N_CALLVL,D_CALEN,ID_INFO,ID_SINFO,ID_TER,ID_POK,ID_UNITS!1,01.01.2019,1,3,1022,310002983,55589</t>
  </si>
  <si>
    <t>N_VAL!N_CALLVL,D_CALEN,ID_INFO,ID_SINFO,ID_TER,ID_POK,ID_UNITS!1,01.01.2016,1,3,1022,310002986,5967</t>
  </si>
  <si>
    <t>N_VAL!N_CALLVL,D_CALEN,ID_INFO,ID_SINFO,ID_TER,ID_POK,ID_UNITS!1,01.01.2017,1,3,1022,310002986,5967</t>
  </si>
  <si>
    <t>N_VAL!N_CALLVL,D_CALEN,ID_INFO,ID_SINFO,ID_TER,ID_POK,ID_UNITS!1,01.01.2018,1,3,1022,310002986,5967</t>
  </si>
  <si>
    <t>N_VAL!N_CALLVL,D_CALEN,ID_INFO,ID_SINFO,ID_TER,ID_POK,ID_UNITS!1,01.01.2019,1,3,1022,310002986,5967</t>
  </si>
  <si>
    <t>N_VAL!N_CALLVL,D_CALEN,ID_INFO,ID_SINFO,ID_TER,ID_POK,ID_UNITS!1,01.01.2016,1,3,1022,310002989,6015</t>
  </si>
  <si>
    <t>N_VAL!N_CALLVL,D_CALEN,ID_INFO,ID_SINFO,ID_TER,ID_POK,ID_UNITS!1,01.01.2017,1,3,1022,310002989,6015</t>
  </si>
  <si>
    <t>N_VAL!N_CALLVL,D_CALEN,ID_INFO,ID_SINFO,ID_TER,ID_POK,ID_UNITS!1,01.01.2018,1,3,1022,310002989,6015</t>
  </si>
  <si>
    <t>N_VAL!N_CALLVL,D_CALEN,ID_INFO,ID_SINFO,ID_TER,ID_POK,ID_UNITS!1,01.01.2019,1,3,1022,310002989,6015</t>
  </si>
  <si>
    <t>N_VAL!N_CALLVL,D_CALEN,ID_INFO,ID_SINFO,ID_TER,ID_POK,ID_UNITS!1,01.01.2016,1,3,1022,310002992,6041</t>
  </si>
  <si>
    <t>N_VAL!N_CALLVL,D_CALEN,ID_INFO,ID_SINFO,ID_TER,ID_POK,ID_UNITS!1,01.01.2017,1,3,1022,310002992,6041</t>
  </si>
  <si>
    <t>N_VAL!N_CALLVL,D_CALEN,ID_INFO,ID_SINFO,ID_TER,ID_POK,ID_UNITS!1,01.01.2018,1,3,1022,310002992,6041</t>
  </si>
  <si>
    <t>N_VAL!N_CALLVL,D_CALEN,ID_INFO,ID_SINFO,ID_TER,ID_POK,ID_UNITS!1,01.01.2019,1,3,1022,310002992,6041</t>
  </si>
  <si>
    <t>N_VAL!N_CALLVL,D_CALEN,ID_INFO,ID_SINFO,ID_TER,ID_POK,ID_UNITS!1,01.01.2016,1,3,1022,310002995,6041</t>
  </si>
  <si>
    <t>N_VAL!N_CALLVL,D_CALEN,ID_INFO,ID_SINFO,ID_TER,ID_POK,ID_UNITS!1,01.01.2017,1,3,1022,310002995,6041</t>
  </si>
  <si>
    <t>N_VAL!N_CALLVL,D_CALEN,ID_INFO,ID_SINFO,ID_TER,ID_POK,ID_UNITS!1,01.01.2018,1,3,1022,310002995,6041</t>
  </si>
  <si>
    <t>N_VAL!N_CALLVL,D_CALEN,ID_INFO,ID_SINFO,ID_TER,ID_POK,ID_UNITS!1,01.01.2019,1,3,1022,310002995,6041</t>
  </si>
  <si>
    <t>N_VAL!N_CALLVL,D_CALEN,ID_INFO,ID_SINFO,ID_TER,ID_POK,ID_UNITS!1,01.01.2016,1,3,1022,310002998,6041</t>
  </si>
  <si>
    <t>N_VAL!N_CALLVL,D_CALEN,ID_INFO,ID_SINFO,ID_TER,ID_POK,ID_UNITS!1,01.01.2017,1,3,1022,310002998,6041</t>
  </si>
  <si>
    <t>N_VAL!N_CALLVL,D_CALEN,ID_INFO,ID_SINFO,ID_TER,ID_POK,ID_UNITS!1,01.01.2018,1,3,1022,310002998,6041</t>
  </si>
  <si>
    <t>N_VAL!N_CALLVL,D_CALEN,ID_INFO,ID_SINFO,ID_TER,ID_POK,ID_UNITS!1,01.01.2019,1,3,1022,310002998,6041</t>
  </si>
  <si>
    <t>N_VAL!N_CALLVL,D_CALEN,ID_INFO,ID_SINFO,ID_TER,ID_POK,ID_UNITS!1,01.01.2016,1,3,1022,310003160,5837</t>
  </si>
  <si>
    <t>N_VAL!N_CALLVL,D_CALEN,ID_INFO,ID_SINFO,ID_TER,ID_POK,ID_UNITS!1,01.01.2017,1,3,1022,310003160,5837</t>
  </si>
  <si>
    <t>N_VAL!N_CALLVL,D_CALEN,ID_INFO,ID_SINFO,ID_TER,ID_POK,ID_UNITS!1,01.01.2018,1,3,1022,310003160,5837</t>
  </si>
  <si>
    <t>N_VAL!N_CALLVL,D_CALEN,ID_INFO,ID_SINFO,ID_TER,ID_POK,ID_UNITS!1,01.01.2019,1,3,1022,310003160,5837</t>
  </si>
  <si>
    <t>N_VAL!N_CALLVL,D_CALEN,ID_INFO,ID_SINFO,ID_TER,ID_POK,ID_UNITS!1,01.01.2016,1,3,1022,310003163,5837</t>
  </si>
  <si>
    <t>N_VAL!N_CALLVL,D_CALEN,ID_INFO,ID_SINFO,ID_TER,ID_POK,ID_UNITS!1,01.01.2017,1,3,1022,310003163,5837</t>
  </si>
  <si>
    <t>N_VAL!N_CALLVL,D_CALEN,ID_INFO,ID_SINFO,ID_TER,ID_POK,ID_UNITS!1,01.01.2018,1,3,1022,310003163,5837</t>
  </si>
  <si>
    <t>N_VAL!N_CALLVL,D_CALEN,ID_INFO,ID_SINFO,ID_TER,ID_POK,ID_UNITS!1,01.01.2019,1,3,1022,310003163,5837</t>
  </si>
  <si>
    <t>N_VAL!N_CALLVL,D_CALEN,ID_INFO,ID_SINFO,ID_TER,ID_POK,ID_UNITS!1,01.01.2016,1,3,1022,310003136,6015</t>
  </si>
  <si>
    <t>N_VAL!N_CALLVL,D_CALEN,ID_INFO,ID_SINFO,ID_TER,ID_POK,ID_UNITS!1,01.01.2017,1,3,1022,310003136,6015</t>
  </si>
  <si>
    <t>N_VAL!N_CALLVL,D_CALEN,ID_INFO,ID_SINFO,ID_TER,ID_POK,ID_UNITS!1,01.01.2018,1,3,1022,310003136,6015</t>
  </si>
  <si>
    <t>N_VAL!N_CALLVL,D_CALEN,ID_INFO,ID_SINFO,ID_TER,ID_POK,ID_UNITS!1,01.01.2019,1,3,1022,310003136,6015</t>
  </si>
  <si>
    <t>N_VAL!N_CALLVL,D_CALEN,ID_INFO,ID_SINFO,ID_TER,ID_POK,ID_UNITS!1,01.01.2016,1,3,1022,310003139,5427</t>
  </si>
  <si>
    <t>N_VAL!N_CALLVL,D_CALEN,ID_INFO,ID_SINFO,ID_TER,ID_POK,ID_UNITS!1,01.01.2017,1,3,1022,310003139,5427</t>
  </si>
  <si>
    <t>N_VAL!N_CALLVL,D_CALEN,ID_INFO,ID_SINFO,ID_TER,ID_POK,ID_UNITS!1,01.01.2018,1,3,1022,310003139,5427</t>
  </si>
  <si>
    <t>N_VAL!N_CALLVL,D_CALEN,ID_INFO,ID_SINFO,ID_TER,ID_POK,ID_UNITS!1,01.01.2019,1,3,1022,310003139,5427</t>
  </si>
  <si>
    <t>N_VAL!N_CALLVL,D_CALEN,ID_INFO,ID_SINFO,ID_TER,ID_POK,ID_UNITS!1,01.01.2016,1,3,1022,310003142,5427</t>
  </si>
  <si>
    <t>N_VAL!N_CALLVL,D_CALEN,ID_INFO,ID_SINFO,ID_TER,ID_POK,ID_UNITS!1,01.01.2017,1,3,1022,310003142,5427</t>
  </si>
  <si>
    <t>N_VAL!N_CALLVL,D_CALEN,ID_INFO,ID_SINFO,ID_TER,ID_POK,ID_UNITS!1,01.01.2018,1,3,1022,310003142,5427</t>
  </si>
  <si>
    <t>N_VAL!N_CALLVL,D_CALEN,ID_INFO,ID_SINFO,ID_TER,ID_POK,ID_UNITS!1,01.01.2019,1,3,1022,310003142,5427</t>
  </si>
  <si>
    <t>N_VAL!N_CALLVL,D_CALEN,ID_INFO,ID_SINFO,ID_TER,ID_POK,ID_UNITS!1,01.01.2016,1,3,1022,300002619,6015</t>
  </si>
  <si>
    <t>N_VAL!N_CALLVL,D_CALEN,ID_INFO,ID_SINFO,ID_TER,ID_POK,ID_UNITS!1,01.01.2017,1,3,1022,300002619,6015</t>
  </si>
  <si>
    <t>N_VAL!N_CALLVL,D_CALEN,ID_INFO,ID_SINFO,ID_TER,ID_POK,ID_UNITS!1,01.01.2018,1,3,1022,300002619,6015</t>
  </si>
  <si>
    <t>N_VAL!N_CALLVL,D_CALEN,ID_INFO,ID_SINFO,ID_TER,ID_POK,ID_UNITS!1,01.01.2019,1,3,1022,300002619,6015</t>
  </si>
  <si>
    <t>N_VAL!N_CALLVL,D_CALEN,ID_INFO,ID_SINFO,ID_TER,ID_POK,ID_UNITS!1,01.01.2016,1,3,1022,300002661,5967</t>
  </si>
  <si>
    <t>N_VAL!N_CALLVL,D_CALEN,ID_INFO,ID_SINFO,ID_TER,ID_POK,ID_UNITS!1,01.01.2017,1,3,1022,300002661,5967</t>
  </si>
  <si>
    <t>N_VAL!N_CALLVL,D_CALEN,ID_INFO,ID_SINFO,ID_TER,ID_POK,ID_UNITS!1,01.01.2018,1,3,1022,300002661,5967</t>
  </si>
  <si>
    <t>N_VAL!N_CALLVL,D_CALEN,ID_INFO,ID_SINFO,ID_TER,ID_POK,ID_UNITS!1,01.01.2019,1,3,1022,300002661,5967</t>
  </si>
  <si>
    <t>N_VAL!N_CALLVL,D_CALEN,ID_INFO,ID_SINFO,ID_TER,ID_POK,ID_UNITS!1,01.01.2016,1,3,1022,310003228,5967</t>
  </si>
  <si>
    <t>N_VAL!N_CALLVL,D_CALEN,ID_INFO,ID_SINFO,ID_TER,ID_POK,ID_UNITS!1,01.01.2017,1,3,1022,310003228,5967</t>
  </si>
  <si>
    <t>N_VAL!N_CALLVL,D_CALEN,ID_INFO,ID_SINFO,ID_TER,ID_POK,ID_UNITS!1,01.01.2018,1,3,1022,310003228,5967</t>
  </si>
  <si>
    <t>N_VAL!N_CALLVL,D_CALEN,ID_INFO,ID_SINFO,ID_TER,ID_POK,ID_UNITS!1,01.01.2019,1,3,1022,310003228,5967</t>
  </si>
  <si>
    <t>N_VAL!N_CALLVL,D_CALEN,ID_INFO,ID_SINFO,ID_TER,ID_POK,ID_UNITS!1,01.01.2016,1,3,1022,310002877,6015</t>
  </si>
  <si>
    <t>N_VAL!N_CALLVL,D_CALEN,ID_INFO,ID_SINFO,ID_TER,ID_POK,ID_UNITS!1,01.01.2017,1,3,1022,310002877,6015</t>
  </si>
  <si>
    <t>N_VAL!N_CALLVL,D_CALEN,ID_INFO,ID_SINFO,ID_TER,ID_POK,ID_UNITS!1,01.01.2018,1,3,1022,310002877,6015</t>
  </si>
  <si>
    <t>N_VAL!N_CALLVL,D_CALEN,ID_INFO,ID_SINFO,ID_TER,ID_POK,ID_UNITS!1,01.01.2019,1,3,1022,310002877,6015</t>
  </si>
  <si>
    <t>N_VAL!N_CALLVL,D_CALEN,ID_INFO,ID_SINFO,ID_TER,ID_POK,ID_UNITS!1,01.01.2016,1,3,1022,310002880,5385</t>
  </si>
  <si>
    <t>N_VAL!N_CALLVL,D_CALEN,ID_INFO,ID_SINFO,ID_TER,ID_POK,ID_UNITS!1,01.01.2017,1,3,1022,310002880,5385</t>
  </si>
  <si>
    <t>N_VAL!N_CALLVL,D_CALEN,ID_INFO,ID_SINFO,ID_TER,ID_POK,ID_UNITS!1,01.01.2018,1,3,1022,310002880,5385</t>
  </si>
  <si>
    <t>N_VAL!N_CALLVL,D_CALEN,ID_INFO,ID_SINFO,ID_TER,ID_POK,ID_UNITS!1,01.01.2019,1,3,1022,310002880,5385</t>
  </si>
  <si>
    <t>N_VAL!N_CALLVL,D_CALEN,ID_INFO,ID_SINFO,ID_TER,ID_POK,ID_UNITS!1,01.01.2016,1,3,1022,310002883,5385</t>
  </si>
  <si>
    <t>N_VAL!N_CALLVL,D_CALEN,ID_INFO,ID_SINFO,ID_TER,ID_POK,ID_UNITS!1,01.01.2017,1,3,1022,310002883,5385</t>
  </si>
  <si>
    <t>N_VAL!N_CALLVL,D_CALEN,ID_INFO,ID_SINFO,ID_TER,ID_POK,ID_UNITS!1,01.01.2018,1,3,1022,310002883,5385</t>
  </si>
  <si>
    <t>N_VAL!N_CALLVL,D_CALEN,ID_INFO,ID_SINFO,ID_TER,ID_POK,ID_UNITS!1,01.01.2019,1,3,1022,310002883,5385</t>
  </si>
  <si>
    <t>N_VAL!N_CALLVL,D_CALEN,ID_INFO,ID_SINFO,ID_TER,ID_POK,ID_UNITS!1,01.01.2016,1,3,1022,310002886,6015</t>
  </si>
  <si>
    <t>N_VAL!N_CALLVL,D_CALEN,ID_INFO,ID_SINFO,ID_TER,ID_POK,ID_UNITS!1,01.01.2017,1,3,1022,310002886,6015</t>
  </si>
  <si>
    <t>N_VAL!N_CALLVL,D_CALEN,ID_INFO,ID_SINFO,ID_TER,ID_POK,ID_UNITS!1,01.01.2018,1,3,1022,310002886,6015</t>
  </si>
  <si>
    <t>N_VAL!N_CALLVL,D_CALEN,ID_INFO,ID_SINFO,ID_TER,ID_POK,ID_UNITS!1,01.01.2019,1,3,1022,310002886,6015</t>
  </si>
  <si>
    <t>N_VAL!N_CALLVL,D_CALEN,ID_INFO,ID_SINFO,ID_TER,ID_POK,ID_UNITS!1,01.01.2016,1,3,1022,310002889,6041</t>
  </si>
  <si>
    <t>N_VAL!N_CALLVL,D_CALEN,ID_INFO,ID_SINFO,ID_TER,ID_POK,ID_UNITS!1,01.01.2017,1,3,1022,310002889,6041</t>
  </si>
  <si>
    <t>N_VAL!N_CALLVL,D_CALEN,ID_INFO,ID_SINFO,ID_TER,ID_POK,ID_UNITS!1,01.01.2018,1,3,1022,310002889,6041</t>
  </si>
  <si>
    <t>N_VAL!N_CALLVL,D_CALEN,ID_INFO,ID_SINFO,ID_TER,ID_POK,ID_UNITS!1,01.01.2019,1,3,1022,310002889,6041</t>
  </si>
  <si>
    <t>N_VAL!N_CALLVL,D_CALEN,ID_INFO,ID_SINFO,ID_TER,ID_POK,ID_UNITS!1,01.01.2016,1,3,1022,310003252,5837</t>
  </si>
  <si>
    <t>N_VAL!N_CALLVL,D_CALEN,ID_INFO,ID_SINFO,ID_TER,ID_POK,ID_UNITS!1,01.01.2017,1,3,1022,310003252,5837</t>
  </si>
  <si>
    <t>N_VAL!N_CALLVL,D_CALEN,ID_INFO,ID_SINFO,ID_TER,ID_POK,ID_UNITS!1,01.01.2018,1,3,1022,310003252,5837</t>
  </si>
  <si>
    <t>N_VAL!N_CALLVL,D_CALEN,ID_INFO,ID_SINFO,ID_TER,ID_POK,ID_UNITS!1,01.01.2019,1,3,1022,310003252,5837</t>
  </si>
  <si>
    <t>N_VAL!N_CALLVL,D_CALEN,ID_INFO,ID_SINFO,ID_TER,ID_POK,ID_UNITS!1,01.01.2016,1,3,1022,310003255,5837</t>
  </si>
  <si>
    <t>N_VAL!N_CALLVL,D_CALEN,ID_INFO,ID_SINFO,ID_TER,ID_POK,ID_UNITS!1,01.01.2017,1,3,1022,310003255,5837</t>
  </si>
  <si>
    <t>N_VAL!N_CALLVL,D_CALEN,ID_INFO,ID_SINFO,ID_TER,ID_POK,ID_UNITS!1,01.01.2018,1,3,1022,310003255,5837</t>
  </si>
  <si>
    <t>N_VAL!N_CALLVL,D_CALEN,ID_INFO,ID_SINFO,ID_TER,ID_POK,ID_UNITS!1,01.01.2019,1,3,1022,310003255,5837</t>
  </si>
  <si>
    <t>N_VAL!N_CALLVL,D_CALEN,ID_INFO,ID_SINFO,ID_TER,ID_POK,ID_UNITS!1,01.01.2016,1,3,1022,310003258,5837</t>
  </si>
  <si>
    <t>N_VAL!N_CALLVL,D_CALEN,ID_INFO,ID_SINFO,ID_TER,ID_POK,ID_UNITS!1,01.01.2017,1,3,1022,310003258,5837</t>
  </si>
  <si>
    <t>N_VAL!N_CALLVL,D_CALEN,ID_INFO,ID_SINFO,ID_TER,ID_POK,ID_UNITS!1,01.01.2018,1,3,1022,310003258,5837</t>
  </si>
  <si>
    <t>N_VAL!N_CALLVL,D_CALEN,ID_INFO,ID_SINFO,ID_TER,ID_POK,ID_UNITS!1,01.01.2019,1,3,1022,310003258,5837</t>
  </si>
  <si>
    <t>N_VAL!N_CALLVL,D_CALEN,ID_INFO,ID_SINFO,ID_TER,ID_POK,ID_UNITS!1,01.01.2016,1,3,1022,310003261,5837</t>
  </si>
  <si>
    <t>N_VAL!N_CALLVL,D_CALEN,ID_INFO,ID_SINFO,ID_TER,ID_POK,ID_UNITS!1,01.01.2017,1,3,1022,310003261,5837</t>
  </si>
  <si>
    <t>N_VAL!N_CALLVL,D_CALEN,ID_INFO,ID_SINFO,ID_TER,ID_POK,ID_UNITS!1,01.01.2018,1,3,1022,310003261,5837</t>
  </si>
  <si>
    <t>N_VAL!N_CALLVL,D_CALEN,ID_INFO,ID_SINFO,ID_TER,ID_POK,ID_UNITS!1,01.01.2019,1,3,1022,310003261,5837</t>
  </si>
  <si>
    <t>N_VAL!N_CALLVL,D_CALEN,ID_INFO,ID_SINFO,ID_TER,ID_POK,ID_UNITS!1,01.01.2016,1,3,1022,310003264,5837</t>
  </si>
  <si>
    <t>N_VAL!N_CALLVL,D_CALEN,ID_INFO,ID_SINFO,ID_TER,ID_POK,ID_UNITS!1,01.01.2017,1,3,1022,310003264,5837</t>
  </si>
  <si>
    <t>N_VAL!N_CALLVL,D_CALEN,ID_INFO,ID_SINFO,ID_TER,ID_POK,ID_UNITS!1,01.01.2018,1,3,1022,310003264,5837</t>
  </si>
  <si>
    <t>N_VAL!N_CALLVL,D_CALEN,ID_INFO,ID_SINFO,ID_TER,ID_POK,ID_UNITS!1,01.01.2019,1,3,1022,310003264,5837</t>
  </si>
  <si>
    <t>N_VAL!N_CALLVL,D_CALEN,ID_INFO,ID_SINFO,ID_TER,ID_POK,ID_UNITS!1,01.01.2016,1,3,1022,310003267,5837</t>
  </si>
  <si>
    <t>N_VAL!N_CALLVL,D_CALEN,ID_INFO,ID_SINFO,ID_TER,ID_POK,ID_UNITS!1,01.01.2017,1,3,1022,310003267,5837</t>
  </si>
  <si>
    <t>N_VAL!N_CALLVL,D_CALEN,ID_INFO,ID_SINFO,ID_TER,ID_POK,ID_UNITS!1,01.01.2018,1,3,1022,310003267,5837</t>
  </si>
  <si>
    <t>N_VAL!N_CALLVL,D_CALEN,ID_INFO,ID_SINFO,ID_TER,ID_POK,ID_UNITS!1,01.01.2019,1,3,1022,310003267,5837</t>
  </si>
  <si>
    <t>N_VAL!N_CALLVL,D_CALEN,ID_INFO,ID_SINFO,ID_TER,ID_POK,ID_UNITS!1,01.01.2020,3,3,1022,310002983,55589</t>
  </si>
  <si>
    <t>N_VAL!N_CALLVL,D_CALEN,ID_INFO,ID_SINFO,ID_TER,ID_POK,ID_UNITS!1,01.01.2020,3,3,1022,310002986,5967</t>
  </si>
  <si>
    <t>N_VAL!N_CALLVL,D_CALEN,ID_INFO,ID_SINFO,ID_TER,ID_POK,ID_UNITS!1,01.01.2020,3,3,1022,310002989,6015</t>
  </si>
  <si>
    <t>N_VAL!N_CALLVL,D_CALEN,ID_INFO,ID_SINFO,ID_TER,ID_POK,ID_UNITS!1,01.01.2020,3,3,1022,310002992,6041</t>
  </si>
  <si>
    <t>N_VAL!N_CALLVL,D_CALEN,ID_INFO,ID_SINFO,ID_TER,ID_POK,ID_UNITS!1,01.01.2020,3,3,1022,310002995,6041</t>
  </si>
  <si>
    <t>N_VAL!N_CALLVL,D_CALEN,ID_INFO,ID_SINFO,ID_TER,ID_POK,ID_UNITS!1,01.01.2020,3,3,1022,310002998,6041</t>
  </si>
  <si>
    <t>N_VAL!N_CALLVL,D_CALEN,ID_INFO,ID_SINFO,ID_TER,ID_POK,ID_UNITS!1,01.01.2020,3,3,1022,310003160,5837</t>
  </si>
  <si>
    <t>N_VAL!N_CALLVL,D_CALEN,ID_INFO,ID_SINFO,ID_TER,ID_POK,ID_UNITS!1,01.01.2020,3,3,1022,310003163,5837</t>
  </si>
  <si>
    <t>N_VAL!N_CALLVL,D_CALEN,ID_INFO,ID_SINFO,ID_TER,ID_POK,ID_UNITS!1,01.01.2020,3,3,1022,310003136,6015</t>
  </si>
  <si>
    <t>N_VAL!N_CALLVL,D_CALEN,ID_INFO,ID_SINFO,ID_TER,ID_POK,ID_UNITS!1,01.01.2020,3,3,1022,310003139,5427</t>
  </si>
  <si>
    <t>N_VAL!N_CALLVL,D_CALEN,ID_INFO,ID_SINFO,ID_TER,ID_POK,ID_UNITS!1,01.01.2020,3,3,1022,310003142,5427</t>
  </si>
  <si>
    <t>N_VAL!N_CALLVL,D_CALEN,ID_INFO,ID_SINFO,ID_TER,ID_POK,ID_UNITS!1,01.01.2020,3,3,1022,300002619,6015</t>
  </si>
  <si>
    <t>N_VAL!N_CALLVL,D_CALEN,ID_INFO,ID_SINFO,ID_TER,ID_POK,ID_UNITS!1,01.01.2020,3,3,1022,300002661,5967</t>
  </si>
  <si>
    <t>N_VAL!N_CALLVL,D_CALEN,ID_INFO,ID_SINFO,ID_TER,ID_POK,ID_UNITS!1,01.01.2020,3,3,1022,310003228,5967</t>
  </si>
  <si>
    <t>N_VAL!N_CALLVL,D_CALEN,ID_INFO,ID_SINFO,ID_TER,ID_POK,ID_UNITS!1,01.01.2020,3,3,1022,310002877,6015</t>
  </si>
  <si>
    <t>N_VAL!N_CALLVL,D_CALEN,ID_INFO,ID_SINFO,ID_TER,ID_POK,ID_UNITS!1,01.01.2020,3,3,1022,310002880,5385</t>
  </si>
  <si>
    <t>N_VAL!N_CALLVL,D_CALEN,ID_INFO,ID_SINFO,ID_TER,ID_POK,ID_UNITS!1,01.01.2020,3,3,1022,310002883,5385</t>
  </si>
  <si>
    <t>N_VAL!N_CALLVL,D_CALEN,ID_INFO,ID_SINFO,ID_TER,ID_POK,ID_UNITS!1,01.01.2020,3,3,1022,310002886,6015</t>
  </si>
  <si>
    <t>N_VAL!N_CALLVL,D_CALEN,ID_INFO,ID_SINFO,ID_TER,ID_POK,ID_UNITS!1,01.01.2020,3,3,1022,310002889,6041</t>
  </si>
  <si>
    <t>N_VAL!N_CALLVL,D_CALEN,ID_INFO,ID_SINFO,ID_TER,ID_POK,ID_UNITS!1,01.01.2020,3,3,1022,310003252,5837</t>
  </si>
  <si>
    <t>N_VAL!N_CALLVL,D_CALEN,ID_INFO,ID_SINFO,ID_TER,ID_POK,ID_UNITS!1,01.01.2020,3,3,1022,310003255,5837</t>
  </si>
  <si>
    <t>N_VAL!N_CALLVL,D_CALEN,ID_INFO,ID_SINFO,ID_TER,ID_POK,ID_UNITS!1,01.01.2020,3,3,1022,310003258,5837</t>
  </si>
  <si>
    <t>N_VAL!N_CALLVL,D_CALEN,ID_INFO,ID_SINFO,ID_TER,ID_POK,ID_UNITS!1,01.01.2020,3,3,1022,310003261,5837</t>
  </si>
  <si>
    <t>N_VAL!N_CALLVL,D_CALEN,ID_INFO,ID_SINFO,ID_TER,ID_POK,ID_UNITS!1,01.01.2020,3,3,1022,310003264,5837</t>
  </si>
  <si>
    <t>N_VAL!N_CALLVL,D_CALEN,ID_INFO,ID_SINFO,ID_TER,ID_POK,ID_UNITS!1,01.01.2020,3,3,1022,310003267,5837</t>
  </si>
  <si>
    <t>N_VAL!N_CALLVL,D_CALEN,ID_INFO,ID_SINFO,ID_TER,ID_POK,ID_UNITS!1,01.01.2021,4,3,1022,310002983,55589</t>
  </si>
  <si>
    <t>N_VAL!N_CALLVL,D_CALEN,ID_INFO,ID_SINFO,ID_TER,ID_POK,ID_UNITS!1,01.01.2021,4,3,1022,310002986,5967</t>
  </si>
  <si>
    <t>N_VAL!N_CALLVL,D_CALEN,ID_INFO,ID_SINFO,ID_TER,ID_POK,ID_UNITS!1,01.01.2021,4,3,1022,310002989,6015</t>
  </si>
  <si>
    <t>N_VAL!N_CALLVL,D_CALEN,ID_INFO,ID_SINFO,ID_TER,ID_POK,ID_UNITS!1,01.01.2021,4,3,1022,310002992,6041</t>
  </si>
  <si>
    <t>N_VAL!N_CALLVL,D_CALEN,ID_INFO,ID_SINFO,ID_TER,ID_POK,ID_UNITS!1,01.01.2021,4,3,1022,310002995,6041</t>
  </si>
  <si>
    <t>N_VAL!N_CALLVL,D_CALEN,ID_INFO,ID_SINFO,ID_TER,ID_POK,ID_UNITS!1,01.01.2021,4,3,1022,310002998,6041</t>
  </si>
  <si>
    <t>N_VAL!N_CALLVL,D_CALEN,ID_INFO,ID_SINFO,ID_TER,ID_POK,ID_UNITS!1,01.01.2021,4,3,1022,310003160,5837</t>
  </si>
  <si>
    <t>N_VAL!N_CALLVL,D_CALEN,ID_INFO,ID_SINFO,ID_TER,ID_POK,ID_UNITS!1,01.01.2021,4,3,1022,310003163,5837</t>
  </si>
  <si>
    <t>N_VAL!N_CALLVL,D_CALEN,ID_INFO,ID_SINFO,ID_TER,ID_POK,ID_UNITS!1,01.01.2021,4,3,1022,310003136,6015</t>
  </si>
  <si>
    <t>N_VAL!N_CALLVL,D_CALEN,ID_INFO,ID_SINFO,ID_TER,ID_POK,ID_UNITS!1,01.01.2021,4,3,1022,310003139,5427</t>
  </si>
  <si>
    <t>N_VAL!N_CALLVL,D_CALEN,ID_INFO,ID_SINFO,ID_TER,ID_POK,ID_UNITS!1,01.01.2021,4,3,1022,310003142,5427</t>
  </si>
  <si>
    <t>N_VAL!N_CALLVL,D_CALEN,ID_INFO,ID_SINFO,ID_TER,ID_POK,ID_UNITS!1,01.01.2021,4,3,1022,300002619,6015</t>
  </si>
  <si>
    <t>N_VAL!N_CALLVL,D_CALEN,ID_INFO,ID_SINFO,ID_TER,ID_POK,ID_UNITS!1,01.01.2021,4,3,1022,300002661,5967</t>
  </si>
  <si>
    <t>N_VAL!N_CALLVL,D_CALEN,ID_INFO,ID_SINFO,ID_TER,ID_POK,ID_UNITS!1,01.01.2021,4,3,1022,310003228,5967</t>
  </si>
  <si>
    <t>N_VAL!N_CALLVL,D_CALEN,ID_INFO,ID_SINFO,ID_TER,ID_POK,ID_UNITS!1,01.01.2021,4,3,1022,310002877,6015</t>
  </si>
  <si>
    <t>N_VAL!N_CALLVL,D_CALEN,ID_INFO,ID_SINFO,ID_TER,ID_POK,ID_UNITS!1,01.01.2021,4,3,1022,310002880,5385</t>
  </si>
  <si>
    <t>N_VAL!N_CALLVL,D_CALEN,ID_INFO,ID_SINFO,ID_TER,ID_POK,ID_UNITS!1,01.01.2021,4,3,1022,310002883,5385</t>
  </si>
  <si>
    <t>N_VAL!N_CALLVL,D_CALEN,ID_INFO,ID_SINFO,ID_TER,ID_POK,ID_UNITS!1,01.01.2021,4,3,1022,310002886,6015</t>
  </si>
  <si>
    <t>N_VAL!N_CALLVL,D_CALEN,ID_INFO,ID_SINFO,ID_TER,ID_POK,ID_UNITS!1,01.01.2021,4,3,1022,310002889,6041</t>
  </si>
  <si>
    <t>N_VAL!N_CALLVL,D_CALEN,ID_INFO,ID_SINFO,ID_TER,ID_POK,ID_UNITS!1,01.01.2021,4,3,1022,310003252,5837</t>
  </si>
  <si>
    <t>N_VAL!N_CALLVL,D_CALEN,ID_INFO,ID_SINFO,ID_TER,ID_POK,ID_UNITS!1,01.01.2021,4,3,1022,310003255,5837</t>
  </si>
  <si>
    <t>N_VAL!N_CALLVL,D_CALEN,ID_INFO,ID_SINFO,ID_TER,ID_POK,ID_UNITS!1,01.01.2021,4,3,1022,310003258,5837</t>
  </si>
  <si>
    <t>N_VAL!N_CALLVL,D_CALEN,ID_INFO,ID_SINFO,ID_TER,ID_POK,ID_UNITS!1,01.01.2021,4,3,1022,310003261,5837</t>
  </si>
  <si>
    <t>N_VAL!N_CALLVL,D_CALEN,ID_INFO,ID_SINFO,ID_TER,ID_POK,ID_UNITS!1,01.01.2021,4,3,1022,310003264,5837</t>
  </si>
  <si>
    <t>N_VAL!N_CALLVL,D_CALEN,ID_INFO,ID_SINFO,ID_TER,ID_POK,ID_UNITS!1,01.01.2021,4,3,1022,310003267,5837</t>
  </si>
  <si>
    <t>N_VAL!N_CALLVL,D_CALEN,ID_INFO,ID_SINFO,ID_TER,ID_POK,ID_UNITS!1,01.01.2022,5,3,1022,310002983,55589</t>
  </si>
  <si>
    <t>N_VAL!N_CALLVL,D_CALEN,ID_INFO,ID_SINFO,ID_TER,ID_POK,ID_UNITS!1,01.01.2022,5,3,1022,310002986,5967</t>
  </si>
  <si>
    <t>N_VAL!N_CALLVL,D_CALEN,ID_INFO,ID_SINFO,ID_TER,ID_POK,ID_UNITS!1,01.01.2022,5,3,1022,310002989,6015</t>
  </si>
  <si>
    <t>N_VAL!N_CALLVL,D_CALEN,ID_INFO,ID_SINFO,ID_TER,ID_POK,ID_UNITS!1,01.01.2022,5,3,1022,310002992,6041</t>
  </si>
  <si>
    <t>N_VAL!N_CALLVL,D_CALEN,ID_INFO,ID_SINFO,ID_TER,ID_POK,ID_UNITS!1,01.01.2022,5,3,1022,310002995,6041</t>
  </si>
  <si>
    <t>N_VAL!N_CALLVL,D_CALEN,ID_INFO,ID_SINFO,ID_TER,ID_POK,ID_UNITS!1,01.01.2022,5,3,1022,310002998,6041</t>
  </si>
  <si>
    <t>N_VAL!N_CALLVL,D_CALEN,ID_INFO,ID_SINFO,ID_TER,ID_POK,ID_UNITS!1,01.01.2022,5,3,1022,310003160,5837</t>
  </si>
  <si>
    <t>N_VAL!N_CALLVL,D_CALEN,ID_INFO,ID_SINFO,ID_TER,ID_POK,ID_UNITS!1,01.01.2022,5,3,1022,310003163,5837</t>
  </si>
  <si>
    <t>N_VAL!N_CALLVL,D_CALEN,ID_INFO,ID_SINFO,ID_TER,ID_POK,ID_UNITS!1,01.01.2022,5,3,1022,310003136,6015</t>
  </si>
  <si>
    <t>N_VAL!N_CALLVL,D_CALEN,ID_INFO,ID_SINFO,ID_TER,ID_POK,ID_UNITS!1,01.01.2022,5,3,1022,310003139,5427</t>
  </si>
  <si>
    <t>N_VAL!N_CALLVL,D_CALEN,ID_INFO,ID_SINFO,ID_TER,ID_POK,ID_UNITS!1,01.01.2022,5,3,1022,310003142,5427</t>
  </si>
  <si>
    <t>N_VAL!N_CALLVL,D_CALEN,ID_INFO,ID_SINFO,ID_TER,ID_POK,ID_UNITS!1,01.01.2022,5,3,1022,300002619,6015</t>
  </si>
  <si>
    <t>N_VAL!N_CALLVL,D_CALEN,ID_INFO,ID_SINFO,ID_TER,ID_POK,ID_UNITS!1,01.01.2022,5,3,1022,300002661,5967</t>
  </si>
  <si>
    <t>N_VAL!N_CALLVL,D_CALEN,ID_INFO,ID_SINFO,ID_TER,ID_POK,ID_UNITS!1,01.01.2022,5,3,1022,310003228,5967</t>
  </si>
  <si>
    <t>N_VAL!N_CALLVL,D_CALEN,ID_INFO,ID_SINFO,ID_TER,ID_POK,ID_UNITS!1,01.01.2022,5,3,1022,310002877,6015</t>
  </si>
  <si>
    <t>N_VAL!N_CALLVL,D_CALEN,ID_INFO,ID_SINFO,ID_TER,ID_POK,ID_UNITS!1,01.01.2022,5,3,1022,310002880,5385</t>
  </si>
  <si>
    <t>N_VAL!N_CALLVL,D_CALEN,ID_INFO,ID_SINFO,ID_TER,ID_POK,ID_UNITS!1,01.01.2022,5,3,1022,310002883,5385</t>
  </si>
  <si>
    <t>N_VAL!N_CALLVL,D_CALEN,ID_INFO,ID_SINFO,ID_TER,ID_POK,ID_UNITS!1,01.01.2022,5,3,1022,310002886,6015</t>
  </si>
  <si>
    <t>N_VAL!N_CALLVL,D_CALEN,ID_INFO,ID_SINFO,ID_TER,ID_POK,ID_UNITS!1,01.01.2022,5,3,1022,310002889,6041</t>
  </si>
  <si>
    <t>N_VAL!N_CALLVL,D_CALEN,ID_INFO,ID_SINFO,ID_TER,ID_POK,ID_UNITS!1,01.01.2022,5,3,1022,310003252,5837</t>
  </si>
  <si>
    <t>N_VAL!N_CALLVL,D_CALEN,ID_INFO,ID_SINFO,ID_TER,ID_POK,ID_UNITS!1,01.01.2022,5,3,1022,310003255,5837</t>
  </si>
  <si>
    <t>N_VAL!N_CALLVL,D_CALEN,ID_INFO,ID_SINFO,ID_TER,ID_POK,ID_UNITS!1,01.01.2022,5,3,1022,310003258,5837</t>
  </si>
  <si>
    <t>N_VAL!N_CALLVL,D_CALEN,ID_INFO,ID_SINFO,ID_TER,ID_POK,ID_UNITS!1,01.01.2022,5,3,1022,310003261,5837</t>
  </si>
  <si>
    <t>N_VAL!N_CALLVL,D_CALEN,ID_INFO,ID_SINFO,ID_TER,ID_POK,ID_UNITS!1,01.01.2022,5,3,1022,310003264,5837</t>
  </si>
  <si>
    <t>N_VAL!N_CALLVL,D_CALEN,ID_INFO,ID_SINFO,ID_TER,ID_POK,ID_UNITS!1,01.01.2022,5,3,1022,310003267,5837</t>
  </si>
  <si>
    <t>S_COMENT!N_CALLVL,D_CALEN,ID_INFO,ID_SINFO,ID_TER,ID_POK,ID_UNITS!1,01.01.2019,1,3,1022,310002983,55589</t>
  </si>
  <si>
    <t>S_COMENT!N_CALLVL,D_CALEN,ID_INFO,ID_SINFO,ID_TER,ID_POK,ID_UNITS!1,01.01.2019,1,3,1022,310002986,5967</t>
  </si>
  <si>
    <t>S_COMENT!N_CALLVL,D_CALEN,ID_INFO,ID_SINFO,ID_TER,ID_POK,ID_UNITS!1,01.01.2019,1,3,1022,310002989,6015</t>
  </si>
  <si>
    <t>S_COMENT!N_CALLVL,D_CALEN,ID_INFO,ID_SINFO,ID_TER,ID_POK,ID_UNITS!1,01.01.2019,1,3,1022,310002992,6041</t>
  </si>
  <si>
    <t>S_COMENT!N_CALLVL,D_CALEN,ID_INFO,ID_SINFO,ID_TER,ID_POK,ID_UNITS!1,01.01.2019,1,3,1022,310002995,6041</t>
  </si>
  <si>
    <t>S_COMENT!N_CALLVL,D_CALEN,ID_INFO,ID_SINFO,ID_TER,ID_POK,ID_UNITS!1,01.01.2019,1,3,1022,310002998,6041</t>
  </si>
  <si>
    <t>S_COMENT!N_CALLVL,D_CALEN,ID_INFO,ID_SINFO,ID_TER,ID_POK,ID_UNITS!1,01.01.2019,1,3,1022,310003160,5837</t>
  </si>
  <si>
    <t>S_COMENT!N_CALLVL,D_CALEN,ID_INFO,ID_SINFO,ID_TER,ID_POK,ID_UNITS!1,01.01.2019,1,3,1022,310003163,5837</t>
  </si>
  <si>
    <t>S_COMENT!N_CALLVL,D_CALEN,ID_INFO,ID_SINFO,ID_TER,ID_POK,ID_UNITS!1,01.01.2019,1,3,1022,310003136,6015</t>
  </si>
  <si>
    <t>S_COMENT!N_CALLVL,D_CALEN,ID_INFO,ID_SINFO,ID_TER,ID_POK,ID_UNITS!1,01.01.2019,1,3,1022,310003139,5427</t>
  </si>
  <si>
    <t>S_COMENT!N_CALLVL,D_CALEN,ID_INFO,ID_SINFO,ID_TER,ID_POK,ID_UNITS!1,01.01.2019,1,3,1022,310003142,5427</t>
  </si>
  <si>
    <t>S_COMENT!N_CALLVL,D_CALEN,ID_INFO,ID_SINFO,ID_TER,ID_POK,ID_UNITS!1,01.01.2019,1,3,1022,300002619,6015</t>
  </si>
  <si>
    <t>S_COMENT!N_CALLVL,D_CALEN,ID_INFO,ID_SINFO,ID_TER,ID_POK,ID_UNITS!1,01.01.2019,1,3,1022,300002661,5967</t>
  </si>
  <si>
    <t>S_COMENT!N_CALLVL,D_CALEN,ID_INFO,ID_SINFO,ID_TER,ID_POK,ID_UNITS!1,01.01.2019,1,3,1022,310003228,5967</t>
  </si>
  <si>
    <t>S_COMENT!N_CALLVL,D_CALEN,ID_INFO,ID_SINFO,ID_TER,ID_POK,ID_UNITS!1,01.01.2019,1,3,1022,310002877,6015</t>
  </si>
  <si>
    <t>S_COMENT!N_CALLVL,D_CALEN,ID_INFO,ID_SINFO,ID_TER,ID_POK,ID_UNITS!1,01.01.2019,1,3,1022,310002880,5385</t>
  </si>
  <si>
    <t>S_COMENT!N_CALLVL,D_CALEN,ID_INFO,ID_SINFO,ID_TER,ID_POK,ID_UNITS!1,01.01.2019,1,3,1022,310002883,5385</t>
  </si>
  <si>
    <t>S_COMENT!N_CALLVL,D_CALEN,ID_INFO,ID_SINFO,ID_TER,ID_POK,ID_UNITS!1,01.01.2019,1,3,1022,310002886,6015</t>
  </si>
  <si>
    <t>S_COMENT!N_CALLVL,D_CALEN,ID_INFO,ID_SINFO,ID_TER,ID_POK,ID_UNITS!1,01.01.2019,1,3,1022,310002889,6041</t>
  </si>
  <si>
    <t>S_COMENT!N_CALLVL,D_CALEN,ID_INFO,ID_SINFO,ID_TER,ID_POK,ID_UNITS!1,01.01.2019,1,3,1022,310003252,5837</t>
  </si>
  <si>
    <t>S_COMENT!N_CALLVL,D_CALEN,ID_INFO,ID_SINFO,ID_TER,ID_POK,ID_UNITS!1,01.01.2019,1,3,1022,310003255,5837</t>
  </si>
  <si>
    <t>S_COMENT!N_CALLVL,D_CALEN,ID_INFO,ID_SINFO,ID_TER,ID_POK,ID_UNITS!1,01.01.2019,1,3,1022,310003258,5837</t>
  </si>
  <si>
    <t>S_COMENT!N_CALLVL,D_CALEN,ID_INFO,ID_SINFO,ID_TER,ID_POK,ID_UNITS!1,01.01.2019,1,3,1022,310003261,5837</t>
  </si>
  <si>
    <t>S_COMENT!N_CALLVL,D_CALEN,ID_INFO,ID_SINFO,ID_TER,ID_POK,ID_UNITS!1,01.01.2019,1,3,1022,310003264,5837</t>
  </si>
  <si>
    <t>S_COMENT!N_CALLVL,D_CALEN,ID_INFO,ID_SINFO,ID_TER,ID_POK,ID_UNITS!1,01.01.2019,1,3,1022,310003267,5837</t>
  </si>
  <si>
    <t>E7:L40*62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</si>
  <si>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</si>
  <si>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</si>
  <si>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</si>
  <si>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Численность детей в возрасте 1 - 6 лет, получающих дошкольную образовательную услугу и (или) услугу по их содержанию в муниципальных образовательных учреждениях</t>
  </si>
  <si>
    <t>Численность детей в возрасте 1 - 6 лет в муниципальном образовании</t>
  </si>
  <si>
    <t>10.</t>
  </si>
  <si>
    <t>Доля детей в возрасте 1 – 6 лет, состоящих на учете для определения в муниципальные дошкольные образовательные организации, в общей численности детей в возрасте 1 – 6 лет</t>
  </si>
  <si>
    <t>Численность детей в возрасте 1 - 6 лет, состоящих на учете для определения в муниципальные дошкольные образовательные организации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</si>
  <si>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</si>
  <si>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</si>
  <si>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</si>
  <si>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Общее количество муниципальных дошкольных образовательных учреждений</t>
  </si>
  <si>
    <t>Контрольная сумма : 814</t>
  </si>
  <si>
    <t>N_VAL!N_CALLVL,D_CALEN,ID_INFO,ID_SINFO,ID_TER,ID_POK,ID_UNITS!1,01.01.2016,1,3,1022,300002621,6015</t>
  </si>
  <si>
    <t>N_VAL!N_CALLVL,D_CALEN,ID_INFO,ID_SINFO,ID_TER,ID_POK,ID_UNITS!1,01.01.2017,1,3,1022,300002621,6015</t>
  </si>
  <si>
    <t>N_VAL!N_CALLVL,D_CALEN,ID_INFO,ID_SINFO,ID_TER,ID_POK,ID_UNITS!1,01.01.2018,1,3,1022,300002621,6015</t>
  </si>
  <si>
    <t>N_VAL!N_CALLVL,D_CALEN,ID_INFO,ID_SINFO,ID_TER,ID_POK,ID_UNITS!1,01.01.2019,1,3,1022,300002621,6015</t>
  </si>
  <si>
    <t>N_VAL!N_CALLVL,D_CALEN,ID_INFO,ID_SINFO,ID_TER,ID_POK,ID_UNITS!1,01.01.2016,1,3,1022,300002663,6041</t>
  </si>
  <si>
    <t>N_VAL!N_CALLVL,D_CALEN,ID_INFO,ID_SINFO,ID_TER,ID_POK,ID_UNITS!1,01.01.2017,1,3,1022,300002663,6041</t>
  </si>
  <si>
    <t>N_VAL!N_CALLVL,D_CALEN,ID_INFO,ID_SINFO,ID_TER,ID_POK,ID_UNITS!1,01.01.2018,1,3,1022,300002663,6041</t>
  </si>
  <si>
    <t>N_VAL!N_CALLVL,D_CALEN,ID_INFO,ID_SINFO,ID_TER,ID_POK,ID_UNITS!1,01.01.2019,1,3,1022,300002663,6041</t>
  </si>
  <si>
    <t>N_VAL!N_CALLVL,D_CALEN,ID_INFO,ID_SINFO,ID_TER,ID_POK,ID_UNITS!1,01.01.2016,1,3,1022,310003922,6041</t>
  </si>
  <si>
    <t>N_VAL!N_CALLVL,D_CALEN,ID_INFO,ID_SINFO,ID_TER,ID_POK,ID_UNITS!1,01.01.2017,1,3,1022,310003922,6041</t>
  </si>
  <si>
    <t>N_VAL!N_CALLVL,D_CALEN,ID_INFO,ID_SINFO,ID_TER,ID_POK,ID_UNITS!1,01.01.2018,1,3,1022,310003922,6041</t>
  </si>
  <si>
    <t>N_VAL!N_CALLVL,D_CALEN,ID_INFO,ID_SINFO,ID_TER,ID_POK,ID_UNITS!1,01.01.2019,1,3,1022,310003922,6041</t>
  </si>
  <si>
    <t>N_VAL!N_CALLVL,D_CALEN,ID_INFO,ID_SINFO,ID_TER,ID_POK,ID_UNITS!1,01.01.2016,1,3,1022,310003916,6015</t>
  </si>
  <si>
    <t>N_VAL!N_CALLVL,D_CALEN,ID_INFO,ID_SINFO,ID_TER,ID_POK,ID_UNITS!1,01.01.2017,1,3,1022,310003916,6015</t>
  </si>
  <si>
    <t>N_VAL!N_CALLVL,D_CALEN,ID_INFO,ID_SINFO,ID_TER,ID_POK,ID_UNITS!1,01.01.2018,1,3,1022,310003916,6015</t>
  </si>
  <si>
    <t>N_VAL!N_CALLVL,D_CALEN,ID_INFO,ID_SINFO,ID_TER,ID_POK,ID_UNITS!1,01.01.2019,1,3,1022,310003916,6015</t>
  </si>
  <si>
    <t>N_VAL!N_CALLVL,D_CALEN,ID_INFO,ID_SINFO,ID_TER,ID_POK,ID_UNITS!1,01.01.2016,1,3,1022,310003919,6041</t>
  </si>
  <si>
    <t>N_VAL!N_CALLVL,D_CALEN,ID_INFO,ID_SINFO,ID_TER,ID_POK,ID_UNITS!1,01.01.2017,1,3,1022,310003919,6041</t>
  </si>
  <si>
    <t>N_VAL!N_CALLVL,D_CALEN,ID_INFO,ID_SINFO,ID_TER,ID_POK,ID_UNITS!1,01.01.2018,1,3,1022,310003919,6041</t>
  </si>
  <si>
    <t>N_VAL!N_CALLVL,D_CALEN,ID_INFO,ID_SINFO,ID_TER,ID_POK,ID_UNITS!1,01.01.2019,1,3,1022,310003919,6041</t>
  </si>
  <si>
    <t>N_VAL!N_CALLVL,D_CALEN,ID_INFO,ID_SINFO,ID_TER,ID_POK,ID_UNITS!1,01.01.2016,1,3,1022,300002623,6015</t>
  </si>
  <si>
    <t>N_VAL!N_CALLVL,D_CALEN,ID_INFO,ID_SINFO,ID_TER,ID_POK,ID_UNITS!1,01.01.2017,1,3,1022,300002623,6015</t>
  </si>
  <si>
    <t>N_VAL!N_CALLVL,D_CALEN,ID_INFO,ID_SINFO,ID_TER,ID_POK,ID_UNITS!1,01.01.2018,1,3,1022,300002623,6015</t>
  </si>
  <si>
    <t>N_VAL!N_CALLVL,D_CALEN,ID_INFO,ID_SINFO,ID_TER,ID_POK,ID_UNITS!1,01.01.2019,1,3,1022,300002623,6015</t>
  </si>
  <si>
    <t>N_VAL!N_CALLVL,D_CALEN,ID_INFO,ID_SINFO,ID_TER,ID_POK,ID_UNITS!1,01.01.2016,1,3,1022,310003940,5967</t>
  </si>
  <si>
    <t>N_VAL!N_CALLVL,D_CALEN,ID_INFO,ID_SINFO,ID_TER,ID_POK,ID_UNITS!1,01.01.2017,1,3,1022,310003940,5967</t>
  </si>
  <si>
    <t>N_VAL!N_CALLVL,D_CALEN,ID_INFO,ID_SINFO,ID_TER,ID_POK,ID_UNITS!1,01.01.2018,1,3,1022,310003940,5967</t>
  </si>
  <si>
    <t>N_VAL!N_CALLVL,D_CALEN,ID_INFO,ID_SINFO,ID_TER,ID_POK,ID_UNITS!1,01.01.2019,1,3,1022,310003940,5967</t>
  </si>
  <si>
    <t>N_VAL!N_CALLVL,D_CALEN,ID_INFO,ID_SINFO,ID_TER,ID_POK,ID_UNITS!1,01.01.2016,1,3,1022,310003937,5967</t>
  </si>
  <si>
    <t>N_VAL!N_CALLVL,D_CALEN,ID_INFO,ID_SINFO,ID_TER,ID_POK,ID_UNITS!1,01.01.2017,1,3,1022,310003937,5967</t>
  </si>
  <si>
    <t>N_VAL!N_CALLVL,D_CALEN,ID_INFO,ID_SINFO,ID_TER,ID_POK,ID_UNITS!1,01.01.2018,1,3,1022,310003937,5967</t>
  </si>
  <si>
    <t>N_VAL!N_CALLVL,D_CALEN,ID_INFO,ID_SINFO,ID_TER,ID_POK,ID_UNITS!1,01.01.2019,1,3,1022,310003937,5967</t>
  </si>
  <si>
    <t>N_VAL!N_CALLVL,D_CALEN,ID_INFO,ID_SINFO,ID_TER,ID_POK,ID_UNITS!1,01.01.2020,3,3,1022,300002621,6015</t>
  </si>
  <si>
    <t>N_VAL!N_CALLVL,D_CALEN,ID_INFO,ID_SINFO,ID_TER,ID_POK,ID_UNITS!1,01.01.2020,3,3,1022,300002663,6041</t>
  </si>
  <si>
    <t>N_VAL!N_CALLVL,D_CALEN,ID_INFO,ID_SINFO,ID_TER,ID_POK,ID_UNITS!1,01.01.2020,3,3,1022,310003922,6041</t>
  </si>
  <si>
    <t>N_VAL!N_CALLVL,D_CALEN,ID_INFO,ID_SINFO,ID_TER,ID_POK,ID_UNITS!1,01.01.2020,3,3,1022,310003916,6015</t>
  </si>
  <si>
    <t>N_VAL!N_CALLVL,D_CALEN,ID_INFO,ID_SINFO,ID_TER,ID_POK,ID_UNITS!1,01.01.2020,3,3,1022,310003919,6041</t>
  </si>
  <si>
    <t>N_VAL!N_CALLVL,D_CALEN,ID_INFO,ID_SINFO,ID_TER,ID_POK,ID_UNITS!1,01.01.2020,3,3,1022,300002623,6015</t>
  </si>
  <si>
    <t>N_VAL!N_CALLVL,D_CALEN,ID_INFO,ID_SINFO,ID_TER,ID_POK,ID_UNITS!1,01.01.2020,3,3,1022,310003940,5967</t>
  </si>
  <si>
    <t>N_VAL!N_CALLVL,D_CALEN,ID_INFO,ID_SINFO,ID_TER,ID_POK,ID_UNITS!1,01.01.2020,3,3,1022,310003937,5967</t>
  </si>
  <si>
    <t>N_VAL!N_CALLVL,D_CALEN,ID_INFO,ID_SINFO,ID_TER,ID_POK,ID_UNITS!1,01.01.2021,4,3,1022,300002621,6015</t>
  </si>
  <si>
    <t>N_VAL!N_CALLVL,D_CALEN,ID_INFO,ID_SINFO,ID_TER,ID_POK,ID_UNITS!1,01.01.2021,4,3,1022,300002663,6041</t>
  </si>
  <si>
    <t>N_VAL!N_CALLVL,D_CALEN,ID_INFO,ID_SINFO,ID_TER,ID_POK,ID_UNITS!1,01.01.2021,4,3,1022,310003922,6041</t>
  </si>
  <si>
    <t>N_VAL!N_CALLVL,D_CALEN,ID_INFO,ID_SINFO,ID_TER,ID_POK,ID_UNITS!1,01.01.2021,4,3,1022,310003916,6015</t>
  </si>
  <si>
    <t>N_VAL!N_CALLVL,D_CALEN,ID_INFO,ID_SINFO,ID_TER,ID_POK,ID_UNITS!1,01.01.2021,4,3,1022,310003919,6041</t>
  </si>
  <si>
    <t>N_VAL!N_CALLVL,D_CALEN,ID_INFO,ID_SINFO,ID_TER,ID_POK,ID_UNITS!1,01.01.2021,4,3,1022,300002623,6015</t>
  </si>
  <si>
    <t>N_VAL!N_CALLVL,D_CALEN,ID_INFO,ID_SINFO,ID_TER,ID_POK,ID_UNITS!1,01.01.2021,4,3,1022,310003940,5967</t>
  </si>
  <si>
    <t>N_VAL!N_CALLVL,D_CALEN,ID_INFO,ID_SINFO,ID_TER,ID_POK,ID_UNITS!1,01.01.2021,4,3,1022,310003937,5967</t>
  </si>
  <si>
    <t>N_VAL!N_CALLVL,D_CALEN,ID_INFO,ID_SINFO,ID_TER,ID_POK,ID_UNITS!1,01.01.2022,5,3,1022,300002621,6015</t>
  </si>
  <si>
    <t>N_VAL!N_CALLVL,D_CALEN,ID_INFO,ID_SINFO,ID_TER,ID_POK,ID_UNITS!1,01.01.2022,5,3,1022,300002663,6041</t>
  </si>
  <si>
    <t>N_VAL!N_CALLVL,D_CALEN,ID_INFO,ID_SINFO,ID_TER,ID_POK,ID_UNITS!1,01.01.2022,5,3,1022,310003922,6041</t>
  </si>
  <si>
    <t>N_VAL!N_CALLVL,D_CALEN,ID_INFO,ID_SINFO,ID_TER,ID_POK,ID_UNITS!1,01.01.2022,5,3,1022,310003916,6015</t>
  </si>
  <si>
    <t>N_VAL!N_CALLVL,D_CALEN,ID_INFO,ID_SINFO,ID_TER,ID_POK,ID_UNITS!1,01.01.2022,5,3,1022,310003919,6041</t>
  </si>
  <si>
    <t>N_VAL!N_CALLVL,D_CALEN,ID_INFO,ID_SINFO,ID_TER,ID_POK,ID_UNITS!1,01.01.2022,5,3,1022,300002623,6015</t>
  </si>
  <si>
    <t>N_VAL!N_CALLVL,D_CALEN,ID_INFO,ID_SINFO,ID_TER,ID_POK,ID_UNITS!1,01.01.2022,5,3,1022,310003940,5967</t>
  </si>
  <si>
    <t>N_VAL!N_CALLVL,D_CALEN,ID_INFO,ID_SINFO,ID_TER,ID_POK,ID_UNITS!1,01.01.2022,5,3,1022,310003937,5967</t>
  </si>
  <si>
    <t>S_COMENT!N_CALLVL,D_CALEN,ID_INFO,ID_SINFO,ID_TER,ID_POK,ID_UNITS!1,01.01.2019,1,3,1022,300002621,6015</t>
  </si>
  <si>
    <t>S_COMENT!N_CALLVL,D_CALEN,ID_INFO,ID_SINFO,ID_TER,ID_POK,ID_UNITS!1,01.01.2019,1,3,1022,300002663,6041</t>
  </si>
  <si>
    <t>S_COMENT!N_CALLVL,D_CALEN,ID_INFO,ID_SINFO,ID_TER,ID_POK,ID_UNITS!1,01.01.2019,1,3,1022,310003922,6041</t>
  </si>
  <si>
    <t>S_COMENT!N_CALLVL,D_CALEN,ID_INFO,ID_SINFO,ID_TER,ID_POK,ID_UNITS!1,01.01.2019,1,3,1022,310003916,6015</t>
  </si>
  <si>
    <t>S_COMENT!N_CALLVL,D_CALEN,ID_INFO,ID_SINFO,ID_TER,ID_POK,ID_UNITS!1,01.01.2019,1,3,1022,310003919,6041</t>
  </si>
  <si>
    <t>S_COMENT!N_CALLVL,D_CALEN,ID_INFO,ID_SINFO,ID_TER,ID_POK,ID_UNITS!1,01.01.2019,1,3,1022,300002623,6015</t>
  </si>
  <si>
    <t>S_COMENT!N_CALLVL,D_CALEN,ID_INFO,ID_SINFO,ID_TER,ID_POK,ID_UNITS!1,01.01.2019,1,3,1022,310003940,5967</t>
  </si>
  <si>
    <t>S_COMENT!N_CALLVL,D_CALEN,ID_INFO,ID_SINFO,ID_TER,ID_POK,ID_UNITS!1,01.01.2019,1,3,1022,310003937,5967</t>
  </si>
  <si>
    <t>E7:L18*62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</si>
  <si>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</si>
  <si>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</si>
  <si>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</si>
  <si>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Число выпускников, набравших по результатам экзаменов по русскому языку и математике, сданных ими в форме ЕГЭ, количество баллов не ниже минимального количества баллов, ежегодно устанавливаемого Рособрнадзором по данным общеобразовательным предметам</t>
  </si>
  <si>
    <t>Общая численность выпускников муниципальных общеобразовательных учреждений текущего года, участвовавших в едином государственном экзамене по русскому языку и математике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</si>
  <si>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</si>
  <si>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организаций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</si>
  <si>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</si>
  <si>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организаций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</si>
  <si>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</si>
  <si>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</si>
  <si>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Число муниципальных образовательных учреждений городских поселений и в сельской местности</t>
  </si>
  <si>
    <t>Число муниципальных общеобразовательных учреждений, имеющих физкультурный зал в городских поселениях и в сельской местности</t>
  </si>
  <si>
    <t>Число муниципальных общеобразовательных учреждений, имеющих актовый зал или лекционный зал, в городских поселениях и в сельской местности</t>
  </si>
  <si>
    <t>Число муниципальных общеобразовательных учреждений, имеющих столовую или зал для приема пищи – всего (городских поселений и в сельской местности)</t>
  </si>
  <si>
    <t>Число муниципальных общеобразовательных учреждений городских поселений и в сельской местности, имеющих библиотеки (книжный фонд)</t>
  </si>
  <si>
    <t>Число муниципальных общеобразовательных учреждений городских поселений и в сельской местности, здания которых требуют капитального ремонта</t>
  </si>
  <si>
    <t>Число муниципальных общеобразовательных учреждений городских поселений и в сельской местности, находящихся в аварийном состоянии</t>
  </si>
  <si>
    <t>Число муниципальных общеобразовательных учреждений городских поселений и в сельской местности, оборудованных водопроводом</t>
  </si>
  <si>
    <t>Число муниципальных общеобразовательных учреждений городских поселений и в сельской местности, оборудованных водоотведением (канализацией)</t>
  </si>
  <si>
    <t>Число муниципальных общеобразовательных учреждений городских поселений и в сельской местности, оборудованных центральным отоплением</t>
  </si>
  <si>
    <t>Число муниципальных общеобразовательных учреждений городских поселений и в сельской местности, подключенных к информационно-телекоммуникационной сети "Интернет"</t>
  </si>
  <si>
    <t>Число муниципальных общеобразовательных учреждений городских поселений и в сельской местности, имеющих собственный сайт в информационно-телекоммуникационной сети "Интернет"</t>
  </si>
  <si>
    <t>Число муниципальных общеобразовательных учреждений городских поселений и в сельской местности, реализующих образовательные программы с использованием дистанционных технологий</t>
  </si>
  <si>
    <t>Число муниципальных общеобразовательных учреждений городских поселений и в сельской местности, имеющих пожарную сигнализацию</t>
  </si>
  <si>
    <t>Число муниципальных общеобразовательных учреждений городских поселений и в сельской местности, имеющих дымовые извещатели</t>
  </si>
  <si>
    <t>Число муниципальных общеобразовательных учреждений городских поселений и в сельской местности, имеющих пожарные краны и рукава</t>
  </si>
  <si>
    <t>Число муниципальных общеобразовательных учреждений городских поселений и в сельской местности, в которых созданы условия для беспрепятственного доступа инвалидов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</si>
  <si>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</si>
  <si>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</si>
  <si>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</si>
  <si>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организациях</t>
  </si>
  <si>
    <t>Численность детей первой и второй групп здоровья, обучающихся в муниципальных общеобразовательных организациях</t>
  </si>
  <si>
    <t>Общая численность осмотренных обучающихся в муниципальных общеобразовательных учреждениях (всех групп здоровья)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</si>
  <si>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</si>
  <si>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организациях</t>
  </si>
  <si>
    <t>Численность обучающихся в муниципальных общеобразовательных учреждениях, занимающихся во вторую (третью) смену</t>
  </si>
  <si>
    <t>Численность лиц, обучающихся в муниципальных общеобразовательных организациях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</si>
  <si>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</si>
  <si>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</si>
  <si>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</si>
  <si>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Общий объем расходов бюджета муниципального образования на общее образование</t>
  </si>
  <si>
    <t>Численность лиц, обучающихся в муниципальных общеобразовательных организациях (среднегодовая)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</si>
  <si>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</si>
  <si>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</si>
  <si>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Численность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</si>
  <si>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– 18 лет, получающих услуги по дополнительному образованию в организациях, подведомственных органам управления в сфере образования</t>
  </si>
  <si>
    <t>Численность детей в возрасте 5 – 18 лет, получающих услуги по дополнительному образованию в организациях, подведомственных органам управления в сфере культуры</t>
  </si>
  <si>
    <t>Численность детей в возрасте 5 – 18 лет, получающих услуги по дополнительному образованию в организациях, подведомственных органам управления в сфере спорта</t>
  </si>
  <si>
    <t>Численность детей в возрасте 5 – 18 лет в городском округе (муниципальном районе)</t>
  </si>
  <si>
    <t>Контрольная сумма : 66</t>
  </si>
  <si>
    <t>N_VAL!N_CALLVL,D_CALEN,ID_INFO,ID_SINFO,ID_TER,ID_POK,ID_UNITS!1,01.01.2016,1,3,1022,310004033,6015</t>
  </si>
  <si>
    <t>N_VAL!N_CALLVL,D_CALEN,ID_INFO,ID_SINFO,ID_TER,ID_POK,ID_UNITS!1,01.01.2017,1,3,1022,310004033,6015</t>
  </si>
  <si>
    <t>N_VAL!N_CALLVL,D_CALEN,ID_INFO,ID_SINFO,ID_TER,ID_POK,ID_UNITS!1,01.01.2018,1,3,1022,310004033,6015</t>
  </si>
  <si>
    <t>N_VAL!N_CALLVL,D_CALEN,ID_INFO,ID_SINFO,ID_TER,ID_POK,ID_UNITS!1,01.01.2019,1,3,1022,310004033,6015</t>
  </si>
  <si>
    <t>N_VAL!N_CALLVL,D_CALEN,ID_INFO,ID_SINFO,ID_TER,ID_POK,ID_UNITS!1,01.01.2016,1,3,1022,310004036,6041</t>
  </si>
  <si>
    <t>N_VAL!N_CALLVL,D_CALEN,ID_INFO,ID_SINFO,ID_TER,ID_POK,ID_UNITS!1,01.01.2017,1,3,1022,310004036,6041</t>
  </si>
  <si>
    <t>N_VAL!N_CALLVL,D_CALEN,ID_INFO,ID_SINFO,ID_TER,ID_POK,ID_UNITS!1,01.01.2018,1,3,1022,310004036,6041</t>
  </si>
  <si>
    <t>N_VAL!N_CALLVL,D_CALEN,ID_INFO,ID_SINFO,ID_TER,ID_POK,ID_UNITS!1,01.01.2019,1,3,1022,310004036,6041</t>
  </si>
  <si>
    <t>N_VAL!N_CALLVL,D_CALEN,ID_INFO,ID_SINFO,ID_TER,ID_POK,ID_UNITS!1,01.01.2016,1,3,1022,310004039,6041</t>
  </si>
  <si>
    <t>N_VAL!N_CALLVL,D_CALEN,ID_INFO,ID_SINFO,ID_TER,ID_POK,ID_UNITS!1,01.01.2017,1,3,1022,310004039,6041</t>
  </si>
  <si>
    <t>N_VAL!N_CALLVL,D_CALEN,ID_INFO,ID_SINFO,ID_TER,ID_POK,ID_UNITS!1,01.01.2018,1,3,1022,310004039,6041</t>
  </si>
  <si>
    <t>N_VAL!N_CALLVL,D_CALEN,ID_INFO,ID_SINFO,ID_TER,ID_POK,ID_UNITS!1,01.01.2019,1,3,1022,310004039,6041</t>
  </si>
  <si>
    <t>N_VAL!N_CALLVL,D_CALEN,ID_INFO,ID_SINFO,ID_TER,ID_POK,ID_UNITS!1,01.01.2016,1,3,1022,300002625,6015</t>
  </si>
  <si>
    <t>N_VAL!N_CALLVL,D_CALEN,ID_INFO,ID_SINFO,ID_TER,ID_POK,ID_UNITS!1,01.01.2017,1,3,1022,300002625,6015</t>
  </si>
  <si>
    <t>N_VAL!N_CALLVL,D_CALEN,ID_INFO,ID_SINFO,ID_TER,ID_POK,ID_UNITS!1,01.01.2018,1,3,1022,300002625,6015</t>
  </si>
  <si>
    <t>N_VAL!N_CALLVL,D_CALEN,ID_INFO,ID_SINFO,ID_TER,ID_POK,ID_UNITS!1,01.01.2019,1,3,1022,300002625,6015</t>
  </si>
  <si>
    <t>N_VAL!N_CALLVL,D_CALEN,ID_INFO,ID_SINFO,ID_TER,ID_POK,ID_UNITS!1,01.01.2016,1,3,1022,310004054,6041</t>
  </si>
  <si>
    <t>N_VAL!N_CALLVL,D_CALEN,ID_INFO,ID_SINFO,ID_TER,ID_POK,ID_UNITS!1,01.01.2017,1,3,1022,310004054,6041</t>
  </si>
  <si>
    <t>N_VAL!N_CALLVL,D_CALEN,ID_INFO,ID_SINFO,ID_TER,ID_POK,ID_UNITS!1,01.01.2018,1,3,1022,310004054,6041</t>
  </si>
  <si>
    <t>N_VAL!N_CALLVL,D_CALEN,ID_INFO,ID_SINFO,ID_TER,ID_POK,ID_UNITS!1,01.01.2019,1,3,1022,310004054,6041</t>
  </si>
  <si>
    <t>N_VAL!N_CALLVL,D_CALEN,ID_INFO,ID_SINFO,ID_TER,ID_POK,ID_UNITS!1,01.01.2016,1,3,1022,310004057,6041</t>
  </si>
  <si>
    <t>N_VAL!N_CALLVL,D_CALEN,ID_INFO,ID_SINFO,ID_TER,ID_POK,ID_UNITS!1,01.01.2017,1,3,1022,310004057,6041</t>
  </si>
  <si>
    <t>N_VAL!N_CALLVL,D_CALEN,ID_INFO,ID_SINFO,ID_TER,ID_POK,ID_UNITS!1,01.01.2018,1,3,1022,310004057,6041</t>
  </si>
  <si>
    <t>N_VAL!N_CALLVL,D_CALEN,ID_INFO,ID_SINFO,ID_TER,ID_POK,ID_UNITS!1,01.01.2019,1,3,1022,310004057,6041</t>
  </si>
  <si>
    <t>N_VAL!N_CALLVL,D_CALEN,ID_INFO,ID_SINFO,ID_TER,ID_POK,ID_UNITS!1,01.01.2016,1,3,1022,300002627,6015</t>
  </si>
  <si>
    <t>N_VAL!N_CALLVL,D_CALEN,ID_INFO,ID_SINFO,ID_TER,ID_POK,ID_UNITS!1,01.01.2017,1,3,1022,300002627,6015</t>
  </si>
  <si>
    <t>N_VAL!N_CALLVL,D_CALEN,ID_INFO,ID_SINFO,ID_TER,ID_POK,ID_UNITS!1,01.01.2018,1,3,1022,300002627,6015</t>
  </si>
  <si>
    <t>N_VAL!N_CALLVL,D_CALEN,ID_INFO,ID_SINFO,ID_TER,ID_POK,ID_UNITS!1,01.01.2019,1,3,1022,300002627,6015</t>
  </si>
  <si>
    <t>N_VAL!N_CALLVL,D_CALEN,ID_INFO,ID_SINFO,ID_TER,ID_POK,ID_UNITS!1,01.01.2016,1,3,1022,310005875,5967</t>
  </si>
  <si>
    <t>N_VAL!N_CALLVL,D_CALEN,ID_INFO,ID_SINFO,ID_TER,ID_POK,ID_UNITS!1,01.01.2017,1,3,1022,310005875,5967</t>
  </si>
  <si>
    <t>N_VAL!N_CALLVL,D_CALEN,ID_INFO,ID_SINFO,ID_TER,ID_POK,ID_UNITS!1,01.01.2018,1,3,1022,310005875,5967</t>
  </si>
  <si>
    <t>N_VAL!N_CALLVL,D_CALEN,ID_INFO,ID_SINFO,ID_TER,ID_POK,ID_UNITS!1,01.01.2019,1,3,1022,310005875,5967</t>
  </si>
  <si>
    <t>N_VAL!N_CALLVL,D_CALEN,ID_INFO,ID_SINFO,ID_TER,ID_POK,ID_UNITS!1,01.01.2016,1,3,1022,310005879,5967</t>
  </si>
  <si>
    <t>N_VAL!N_CALLVL,D_CALEN,ID_INFO,ID_SINFO,ID_TER,ID_POK,ID_UNITS!1,01.01.2017,1,3,1022,310005879,5967</t>
  </si>
  <si>
    <t>N_VAL!N_CALLVL,D_CALEN,ID_INFO,ID_SINFO,ID_TER,ID_POK,ID_UNITS!1,01.01.2018,1,3,1022,310005879,5967</t>
  </si>
  <si>
    <t>N_VAL!N_CALLVL,D_CALEN,ID_INFO,ID_SINFO,ID_TER,ID_POK,ID_UNITS!1,01.01.2019,1,3,1022,310005879,5967</t>
  </si>
  <si>
    <t>N_VAL!N_CALLVL,D_CALEN,ID_INFO,ID_SINFO,ID_TER,ID_POK,ID_UNITS!1,01.01.2016,1,3,1022,310005881,5967</t>
  </si>
  <si>
    <t>N_VAL!N_CALLVL,D_CALEN,ID_INFO,ID_SINFO,ID_TER,ID_POK,ID_UNITS!1,01.01.2017,1,3,1022,310005881,5967</t>
  </si>
  <si>
    <t>N_VAL!N_CALLVL,D_CALEN,ID_INFO,ID_SINFO,ID_TER,ID_POK,ID_UNITS!1,01.01.2018,1,3,1022,310005881,5967</t>
  </si>
  <si>
    <t>N_VAL!N_CALLVL,D_CALEN,ID_INFO,ID_SINFO,ID_TER,ID_POK,ID_UNITS!1,01.01.2019,1,3,1022,310005881,5967</t>
  </si>
  <si>
    <t>N_VAL!N_CALLVL,D_CALEN,ID_INFO,ID_SINFO,ID_TER,ID_POK,ID_UNITS!1,01.01.2016,1,3,1022,310005883,5967</t>
  </si>
  <si>
    <t>N_VAL!N_CALLVL,D_CALEN,ID_INFO,ID_SINFO,ID_TER,ID_POK,ID_UNITS!1,01.01.2017,1,3,1022,310005883,5967</t>
  </si>
  <si>
    <t>N_VAL!N_CALLVL,D_CALEN,ID_INFO,ID_SINFO,ID_TER,ID_POK,ID_UNITS!1,01.01.2018,1,3,1022,310005883,5967</t>
  </si>
  <si>
    <t>N_VAL!N_CALLVL,D_CALEN,ID_INFO,ID_SINFO,ID_TER,ID_POK,ID_UNITS!1,01.01.2019,1,3,1022,310005883,5967</t>
  </si>
  <si>
    <t>N_VAL!N_CALLVL,D_CALEN,ID_INFO,ID_SINFO,ID_TER,ID_POK,ID_UNITS!1,01.01.2016,1,3,1022,310005885,5967</t>
  </si>
  <si>
    <t>N_VAL!N_CALLVL,D_CALEN,ID_INFO,ID_SINFO,ID_TER,ID_POK,ID_UNITS!1,01.01.2017,1,3,1022,310005885,5967</t>
  </si>
  <si>
    <t>N_VAL!N_CALLVL,D_CALEN,ID_INFO,ID_SINFO,ID_TER,ID_POK,ID_UNITS!1,01.01.2018,1,3,1022,310005885,5967</t>
  </si>
  <si>
    <t>N_VAL!N_CALLVL,D_CALEN,ID_INFO,ID_SINFO,ID_TER,ID_POK,ID_UNITS!1,01.01.2019,1,3,1022,310005885,5967</t>
  </si>
  <si>
    <t>N_VAL!N_CALLVL,D_CALEN,ID_INFO,ID_SINFO,ID_TER,ID_POK,ID_UNITS!1,01.01.2016,1,3,1022,310005887,5967</t>
  </si>
  <si>
    <t>N_VAL!N_CALLVL,D_CALEN,ID_INFO,ID_SINFO,ID_TER,ID_POK,ID_UNITS!1,01.01.2017,1,3,1022,310005887,5967</t>
  </si>
  <si>
    <t>N_VAL!N_CALLVL,D_CALEN,ID_INFO,ID_SINFO,ID_TER,ID_POK,ID_UNITS!1,01.01.2018,1,3,1022,310005887,5967</t>
  </si>
  <si>
    <t>N_VAL!N_CALLVL,D_CALEN,ID_INFO,ID_SINFO,ID_TER,ID_POK,ID_UNITS!1,01.01.2019,1,3,1022,310005887,5967</t>
  </si>
  <si>
    <t>N_VAL!N_CALLVL,D_CALEN,ID_INFO,ID_SINFO,ID_TER,ID_POK,ID_UNITS!1,01.01.2016,1,3,1022,310005889,5967</t>
  </si>
  <si>
    <t>N_VAL!N_CALLVL,D_CALEN,ID_INFO,ID_SINFO,ID_TER,ID_POK,ID_UNITS!1,01.01.2017,1,3,1022,310005889,5967</t>
  </si>
  <si>
    <t>N_VAL!N_CALLVL,D_CALEN,ID_INFO,ID_SINFO,ID_TER,ID_POK,ID_UNITS!1,01.01.2018,1,3,1022,310005889,5967</t>
  </si>
  <si>
    <t>N_VAL!N_CALLVL,D_CALEN,ID_INFO,ID_SINFO,ID_TER,ID_POK,ID_UNITS!1,01.01.2019,1,3,1022,310005889,5967</t>
  </si>
  <si>
    <t>N_VAL!N_CALLVL,D_CALEN,ID_INFO,ID_SINFO,ID_TER,ID_POK,ID_UNITS!1,01.01.2016,1,3,1022,310005985,5967</t>
  </si>
  <si>
    <t>N_VAL!N_CALLVL,D_CALEN,ID_INFO,ID_SINFO,ID_TER,ID_POK,ID_UNITS!1,01.01.2017,1,3,1022,310005985,5967</t>
  </si>
  <si>
    <t>N_VAL!N_CALLVL,D_CALEN,ID_INFO,ID_SINFO,ID_TER,ID_POK,ID_UNITS!1,01.01.2018,1,3,1022,310005985,5967</t>
  </si>
  <si>
    <t>N_VAL!N_CALLVL,D_CALEN,ID_INFO,ID_SINFO,ID_TER,ID_POK,ID_UNITS!1,01.01.2019,1,3,1022,310005985,5967</t>
  </si>
  <si>
    <t>N_VAL!N_CALLVL,D_CALEN,ID_INFO,ID_SINFO,ID_TER,ID_POK,ID_UNITS!1,01.01.2016,1,3,1022,310005987,5967</t>
  </si>
  <si>
    <t>N_VAL!N_CALLVL,D_CALEN,ID_INFO,ID_SINFO,ID_TER,ID_POK,ID_UNITS!1,01.01.2017,1,3,1022,310005987,5967</t>
  </si>
  <si>
    <t>N_VAL!N_CALLVL,D_CALEN,ID_INFO,ID_SINFO,ID_TER,ID_POK,ID_UNITS!1,01.01.2018,1,3,1022,310005987,5967</t>
  </si>
  <si>
    <t>N_VAL!N_CALLVL,D_CALEN,ID_INFO,ID_SINFO,ID_TER,ID_POK,ID_UNITS!1,01.01.2019,1,3,1022,310005987,5967</t>
  </si>
  <si>
    <t>N_VAL!N_CALLVL,D_CALEN,ID_INFO,ID_SINFO,ID_TER,ID_POK,ID_UNITS!1,01.01.2016,1,3,1022,310005989,5967</t>
  </si>
  <si>
    <t>N_VAL!N_CALLVL,D_CALEN,ID_INFO,ID_SINFO,ID_TER,ID_POK,ID_UNITS!1,01.01.2017,1,3,1022,310005989,5967</t>
  </si>
  <si>
    <t>N_VAL!N_CALLVL,D_CALEN,ID_INFO,ID_SINFO,ID_TER,ID_POK,ID_UNITS!1,01.01.2018,1,3,1022,310005989,5967</t>
  </si>
  <si>
    <t>N_VAL!N_CALLVL,D_CALEN,ID_INFO,ID_SINFO,ID_TER,ID_POK,ID_UNITS!1,01.01.2019,1,3,1022,310005989,5967</t>
  </si>
  <si>
    <t>N_VAL!N_CALLVL,D_CALEN,ID_INFO,ID_SINFO,ID_TER,ID_POK,ID_UNITS!1,01.01.2016,1,3,1022,310005893,5967</t>
  </si>
  <si>
    <t>N_VAL!N_CALLVL,D_CALEN,ID_INFO,ID_SINFO,ID_TER,ID_POK,ID_UNITS!1,01.01.2017,1,3,1022,310005893,5967</t>
  </si>
  <si>
    <t>N_VAL!N_CALLVL,D_CALEN,ID_INFO,ID_SINFO,ID_TER,ID_POK,ID_UNITS!1,01.01.2018,1,3,1022,310005893,5967</t>
  </si>
  <si>
    <t>N_VAL!N_CALLVL,D_CALEN,ID_INFO,ID_SINFO,ID_TER,ID_POK,ID_UNITS!1,01.01.2019,1,3,1022,310005893,5967</t>
  </si>
  <si>
    <t>N_VAL!N_CALLVL,D_CALEN,ID_INFO,ID_SINFO,ID_TER,ID_POK,ID_UNITS!1,01.01.2016,1,3,1022,310005895,5967</t>
  </si>
  <si>
    <t>N_VAL!N_CALLVL,D_CALEN,ID_INFO,ID_SINFO,ID_TER,ID_POK,ID_UNITS!1,01.01.2017,1,3,1022,310005895,5967</t>
  </si>
  <si>
    <t>N_VAL!N_CALLVL,D_CALEN,ID_INFO,ID_SINFO,ID_TER,ID_POK,ID_UNITS!1,01.01.2018,1,3,1022,310005895,5967</t>
  </si>
  <si>
    <t>N_VAL!N_CALLVL,D_CALEN,ID_INFO,ID_SINFO,ID_TER,ID_POK,ID_UNITS!1,01.01.2019,1,3,1022,310005895,5967</t>
  </si>
  <si>
    <t>N_VAL!N_CALLVL,D_CALEN,ID_INFO,ID_SINFO,ID_TER,ID_POK,ID_UNITS!1,01.01.2016,1,3,1022,310005897,5967</t>
  </si>
  <si>
    <t>N_VAL!N_CALLVL,D_CALEN,ID_INFO,ID_SINFO,ID_TER,ID_POK,ID_UNITS!1,01.01.2017,1,3,1022,310005897,5967</t>
  </si>
  <si>
    <t>N_VAL!N_CALLVL,D_CALEN,ID_INFO,ID_SINFO,ID_TER,ID_POK,ID_UNITS!1,01.01.2018,1,3,1022,310005897,5967</t>
  </si>
  <si>
    <t>N_VAL!N_CALLVL,D_CALEN,ID_INFO,ID_SINFO,ID_TER,ID_POK,ID_UNITS!1,01.01.2019,1,3,1022,310005897,5967</t>
  </si>
  <si>
    <t>N_VAL!N_CALLVL,D_CALEN,ID_INFO,ID_SINFO,ID_TER,ID_POK,ID_UNITS!1,01.01.2016,1,3,1022,310005899,5967</t>
  </si>
  <si>
    <t>N_VAL!N_CALLVL,D_CALEN,ID_INFO,ID_SINFO,ID_TER,ID_POK,ID_UNITS!1,01.01.2017,1,3,1022,310005899,5967</t>
  </si>
  <si>
    <t>N_VAL!N_CALLVL,D_CALEN,ID_INFO,ID_SINFO,ID_TER,ID_POK,ID_UNITS!1,01.01.2018,1,3,1022,310005899,5967</t>
  </si>
  <si>
    <t>N_VAL!N_CALLVL,D_CALEN,ID_INFO,ID_SINFO,ID_TER,ID_POK,ID_UNITS!1,01.01.2019,1,3,1022,310005899,5967</t>
  </si>
  <si>
    <t>N_VAL!N_CALLVL,D_CALEN,ID_INFO,ID_SINFO,ID_TER,ID_POK,ID_UNITS!1,01.01.2016,1,3,1022,310005901,5967</t>
  </si>
  <si>
    <t>N_VAL!N_CALLVL,D_CALEN,ID_INFO,ID_SINFO,ID_TER,ID_POK,ID_UNITS!1,01.01.2017,1,3,1022,310005901,5967</t>
  </si>
  <si>
    <t>N_VAL!N_CALLVL,D_CALEN,ID_INFO,ID_SINFO,ID_TER,ID_POK,ID_UNITS!1,01.01.2018,1,3,1022,310005901,5967</t>
  </si>
  <si>
    <t>N_VAL!N_CALLVL,D_CALEN,ID_INFO,ID_SINFO,ID_TER,ID_POK,ID_UNITS!1,01.01.2019,1,3,1022,310005901,5967</t>
  </si>
  <si>
    <t>N_VAL!N_CALLVL,D_CALEN,ID_INFO,ID_SINFO,ID_TER,ID_POK,ID_UNITS!1,01.01.2016,1,3,1022,310005903,5967</t>
  </si>
  <si>
    <t>N_VAL!N_CALLVL,D_CALEN,ID_INFO,ID_SINFO,ID_TER,ID_POK,ID_UNITS!1,01.01.2017,1,3,1022,310005903,5967</t>
  </si>
  <si>
    <t>N_VAL!N_CALLVL,D_CALEN,ID_INFO,ID_SINFO,ID_TER,ID_POK,ID_UNITS!1,01.01.2018,1,3,1022,310005903,5967</t>
  </si>
  <si>
    <t>N_VAL!N_CALLVL,D_CALEN,ID_INFO,ID_SINFO,ID_TER,ID_POK,ID_UNITS!1,01.01.2019,1,3,1022,310005903,5967</t>
  </si>
  <si>
    <t>N_VAL!N_CALLVL,D_CALEN,ID_INFO,ID_SINFO,ID_TER,ID_POK,ID_UNITS!1,01.01.2016,1,3,1022,310005905,5967</t>
  </si>
  <si>
    <t>N_VAL!N_CALLVL,D_CALEN,ID_INFO,ID_SINFO,ID_TER,ID_POK,ID_UNITS!1,01.01.2017,1,3,1022,310005905,5967</t>
  </si>
  <si>
    <t>N_VAL!N_CALLVL,D_CALEN,ID_INFO,ID_SINFO,ID_TER,ID_POK,ID_UNITS!1,01.01.2018,1,3,1022,310005905,5967</t>
  </si>
  <si>
    <t>N_VAL!N_CALLVL,D_CALEN,ID_INFO,ID_SINFO,ID_TER,ID_POK,ID_UNITS!1,01.01.2019,1,3,1022,310005905,5967</t>
  </si>
  <si>
    <t>N_VAL!N_CALLVL,D_CALEN,ID_INFO,ID_SINFO,ID_TER,ID_POK,ID_UNITS!1,01.01.2016,1,3,1022,300002629,6015</t>
  </si>
  <si>
    <t>N_VAL!N_CALLVL,D_CALEN,ID_INFO,ID_SINFO,ID_TER,ID_POK,ID_UNITS!1,01.01.2017,1,3,1022,300002629,6015</t>
  </si>
  <si>
    <t>N_VAL!N_CALLVL,D_CALEN,ID_INFO,ID_SINFO,ID_TER,ID_POK,ID_UNITS!1,01.01.2018,1,3,1022,300002629,6015</t>
  </si>
  <si>
    <t>N_VAL!N_CALLVL,D_CALEN,ID_INFO,ID_SINFO,ID_TER,ID_POK,ID_UNITS!1,01.01.2019,1,3,1022,300002629,6015</t>
  </si>
  <si>
    <t>N_VAL!N_CALLVL,D_CALEN,ID_INFO,ID_SINFO,ID_TER,ID_POK,ID_UNITS!1,01.01.2016,1,3,1022,310004084,6015</t>
  </si>
  <si>
    <t>N_VAL!N_CALLVL,D_CALEN,ID_INFO,ID_SINFO,ID_TER,ID_POK,ID_UNITS!1,01.01.2017,1,3,1022,310004084,6015</t>
  </si>
  <si>
    <t>N_VAL!N_CALLVL,D_CALEN,ID_INFO,ID_SINFO,ID_TER,ID_POK,ID_UNITS!1,01.01.2018,1,3,1022,310004084,6015</t>
  </si>
  <si>
    <t>N_VAL!N_CALLVL,D_CALEN,ID_INFO,ID_SINFO,ID_TER,ID_POK,ID_UNITS!1,01.01.2019,1,3,1022,310004084,6015</t>
  </si>
  <si>
    <t>N_VAL!N_CALLVL,D_CALEN,ID_INFO,ID_SINFO,ID_TER,ID_POK,ID_UNITS!1,01.01.2016,1,3,1022,310004087,6041</t>
  </si>
  <si>
    <t>N_VAL!N_CALLVL,D_CALEN,ID_INFO,ID_SINFO,ID_TER,ID_POK,ID_UNITS!1,01.01.2017,1,3,1022,310004087,6041</t>
  </si>
  <si>
    <t>N_VAL!N_CALLVL,D_CALEN,ID_INFO,ID_SINFO,ID_TER,ID_POK,ID_UNITS!1,01.01.2018,1,3,1022,310004087,6041</t>
  </si>
  <si>
    <t>N_VAL!N_CALLVL,D_CALEN,ID_INFO,ID_SINFO,ID_TER,ID_POK,ID_UNITS!1,01.01.2019,1,3,1022,310004087,6041</t>
  </si>
  <si>
    <t>N_VAL!N_CALLVL,D_CALEN,ID_INFO,ID_SINFO,ID_TER,ID_POK,ID_UNITS!1,01.01.2016,1,3,1022,310004090,6041</t>
  </si>
  <si>
    <t>N_VAL!N_CALLVL,D_CALEN,ID_INFO,ID_SINFO,ID_TER,ID_POK,ID_UNITS!1,01.01.2017,1,3,1022,310004090,6041</t>
  </si>
  <si>
    <t>N_VAL!N_CALLVL,D_CALEN,ID_INFO,ID_SINFO,ID_TER,ID_POK,ID_UNITS!1,01.01.2018,1,3,1022,310004090,6041</t>
  </si>
  <si>
    <t>N_VAL!N_CALLVL,D_CALEN,ID_INFO,ID_SINFO,ID_TER,ID_POK,ID_UNITS!1,01.01.2019,1,3,1022,310004090,6041</t>
  </si>
  <si>
    <t>N_VAL!N_CALLVL,D_CALEN,ID_INFO,ID_SINFO,ID_TER,ID_POK,ID_UNITS!1,01.01.2016,1,3,1022,300002631,6015</t>
  </si>
  <si>
    <t>N_VAL!N_CALLVL,D_CALEN,ID_INFO,ID_SINFO,ID_TER,ID_POK,ID_UNITS!1,01.01.2017,1,3,1022,300002631,6015</t>
  </si>
  <si>
    <t>N_VAL!N_CALLVL,D_CALEN,ID_INFO,ID_SINFO,ID_TER,ID_POK,ID_UNITS!1,01.01.2018,1,3,1022,300002631,6015</t>
  </si>
  <si>
    <t>N_VAL!N_CALLVL,D_CALEN,ID_INFO,ID_SINFO,ID_TER,ID_POK,ID_UNITS!1,01.01.2019,1,3,1022,300002631,6015</t>
  </si>
  <si>
    <t>N_VAL!N_CALLVL,D_CALEN,ID_INFO,ID_SINFO,ID_TER,ID_POK,ID_UNITS!1,01.01.2016,1,3,1022,300002669,6041</t>
  </si>
  <si>
    <t>N_VAL!N_CALLVL,D_CALEN,ID_INFO,ID_SINFO,ID_TER,ID_POK,ID_UNITS!1,01.01.2017,1,3,1022,300002669,6041</t>
  </si>
  <si>
    <t>N_VAL!N_CALLVL,D_CALEN,ID_INFO,ID_SINFO,ID_TER,ID_POK,ID_UNITS!1,01.01.2018,1,3,1022,300002669,6041</t>
  </si>
  <si>
    <t>N_VAL!N_CALLVL,D_CALEN,ID_INFO,ID_SINFO,ID_TER,ID_POK,ID_UNITS!1,01.01.2019,1,3,1022,300002669,6041</t>
  </si>
  <si>
    <t>N_VAL!N_CALLVL,D_CALEN,ID_INFO,ID_SINFO,ID_TER,ID_POK,ID_UNITS!1,01.01.2016,1,3,1022,300002671,6041</t>
  </si>
  <si>
    <t>N_VAL!N_CALLVL,D_CALEN,ID_INFO,ID_SINFO,ID_TER,ID_POK,ID_UNITS!1,01.01.2017,1,3,1022,300002671,6041</t>
  </si>
  <si>
    <t>N_VAL!N_CALLVL,D_CALEN,ID_INFO,ID_SINFO,ID_TER,ID_POK,ID_UNITS!1,01.01.2018,1,3,1022,300002671,6041</t>
  </si>
  <si>
    <t>N_VAL!N_CALLVL,D_CALEN,ID_INFO,ID_SINFO,ID_TER,ID_POK,ID_UNITS!1,01.01.2019,1,3,1022,300002671,6041</t>
  </si>
  <si>
    <t>N_VAL!N_CALLVL,D_CALEN,ID_INFO,ID_SINFO,ID_TER,ID_POK,ID_UNITS!1,01.01.2016,1,3,1022,300002633,5839</t>
  </si>
  <si>
    <t>N_VAL!N_CALLVL,D_CALEN,ID_INFO,ID_SINFO,ID_TER,ID_POK,ID_UNITS!1,01.01.2017,1,3,1022,300002633,5839</t>
  </si>
  <si>
    <t>N_VAL!N_CALLVL,D_CALEN,ID_INFO,ID_SINFO,ID_TER,ID_POK,ID_UNITS!1,01.01.2018,1,3,1022,300002633,5839</t>
  </si>
  <si>
    <t>N_VAL!N_CALLVL,D_CALEN,ID_INFO,ID_SINFO,ID_TER,ID_POK,ID_UNITS!1,01.01.2019,1,3,1022,300002633,5839</t>
  </si>
  <si>
    <t>N_VAL!N_CALLVL,D_CALEN,ID_INFO,ID_SINFO,ID_TER,ID_POK,ID_UNITS!1,01.01.2016,1,3,1022,310004129,5837</t>
  </si>
  <si>
    <t>N_VAL!N_CALLVL,D_CALEN,ID_INFO,ID_SINFO,ID_TER,ID_POK,ID_UNITS!1,01.01.2017,1,3,1022,310004129,5837</t>
  </si>
  <si>
    <t>N_VAL!N_CALLVL,D_CALEN,ID_INFO,ID_SINFO,ID_TER,ID_POK,ID_UNITS!1,01.01.2018,1,3,1022,310004129,5837</t>
  </si>
  <si>
    <t>N_VAL!N_CALLVL,D_CALEN,ID_INFO,ID_SINFO,ID_TER,ID_POK,ID_UNITS!1,01.01.2019,1,3,1022,310004129,5837</t>
  </si>
  <si>
    <t>N_VAL!N_CALLVL,D_CALEN,ID_INFO,ID_SINFO,ID_TER,ID_POK,ID_UNITS!1,01.01.2016,1,3,1022,300002673,6041</t>
  </si>
  <si>
    <t>N_VAL!N_CALLVL,D_CALEN,ID_INFO,ID_SINFO,ID_TER,ID_POK,ID_UNITS!1,01.01.2017,1,3,1022,300002673,6041</t>
  </si>
  <si>
    <t>N_VAL!N_CALLVL,D_CALEN,ID_INFO,ID_SINFO,ID_TER,ID_POK,ID_UNITS!1,01.01.2018,1,3,1022,300002673,6041</t>
  </si>
  <si>
    <t>N_VAL!N_CALLVL,D_CALEN,ID_INFO,ID_SINFO,ID_TER,ID_POK,ID_UNITS!1,01.01.2019,1,3,1022,300002673,6041</t>
  </si>
  <si>
    <t>N_VAL!N_CALLVL,D_CALEN,ID_INFO,ID_SINFO,ID_TER,ID_POK,ID_UNITS!1,01.01.2016,1,3,1022,300002635,6015</t>
  </si>
  <si>
    <t>N_VAL!N_CALLVL,D_CALEN,ID_INFO,ID_SINFO,ID_TER,ID_POK,ID_UNITS!1,01.01.2017,1,3,1022,300002635,6015</t>
  </si>
  <si>
    <t>N_VAL!N_CALLVL,D_CALEN,ID_INFO,ID_SINFO,ID_TER,ID_POK,ID_UNITS!1,01.01.2018,1,3,1022,300002635,6015</t>
  </si>
  <si>
    <t>N_VAL!N_CALLVL,D_CALEN,ID_INFO,ID_SINFO,ID_TER,ID_POK,ID_UNITS!1,01.01.2019,1,3,1022,300002635,6015</t>
  </si>
  <si>
    <t>N_VAL!N_CALLVL,D_CALEN,ID_INFO,ID_SINFO,ID_TER,ID_POK,ID_UNITS!1,01.01.2016,1,3,1022,310004147,6041</t>
  </si>
  <si>
    <t>N_VAL!N_CALLVL,D_CALEN,ID_INFO,ID_SINFO,ID_TER,ID_POK,ID_UNITS!1,01.01.2017,1,3,1022,310004147,6041</t>
  </si>
  <si>
    <t>N_VAL!N_CALLVL,D_CALEN,ID_INFO,ID_SINFO,ID_TER,ID_POK,ID_UNITS!1,01.01.2018,1,3,1022,310004147,6041</t>
  </si>
  <si>
    <t>N_VAL!N_CALLVL,D_CALEN,ID_INFO,ID_SINFO,ID_TER,ID_POK,ID_UNITS!1,01.01.2019,1,3,1022,310004147,6041</t>
  </si>
  <si>
    <t>N_VAL!N_CALLVL,D_CALEN,ID_INFO,ID_SINFO,ID_TER,ID_POK,ID_UNITS!1,01.01.2016,1,3,1022,310004150,6041</t>
  </si>
  <si>
    <t>N_VAL!N_CALLVL,D_CALEN,ID_INFO,ID_SINFO,ID_TER,ID_POK,ID_UNITS!1,01.01.2017,1,3,1022,310004150,6041</t>
  </si>
  <si>
    <t>N_VAL!N_CALLVL,D_CALEN,ID_INFO,ID_SINFO,ID_TER,ID_POK,ID_UNITS!1,01.01.2018,1,3,1022,310004150,6041</t>
  </si>
  <si>
    <t>N_VAL!N_CALLVL,D_CALEN,ID_INFO,ID_SINFO,ID_TER,ID_POK,ID_UNITS!1,01.01.2019,1,3,1022,310004150,6041</t>
  </si>
  <si>
    <t>N_VAL!N_CALLVL,D_CALEN,ID_INFO,ID_SINFO,ID_TER,ID_POK,ID_UNITS!1,01.01.2016,1,3,1022,310004153,6041</t>
  </si>
  <si>
    <t>N_VAL!N_CALLVL,D_CALEN,ID_INFO,ID_SINFO,ID_TER,ID_POK,ID_UNITS!1,01.01.2017,1,3,1022,310004153,6041</t>
  </si>
  <si>
    <t>N_VAL!N_CALLVL,D_CALEN,ID_INFO,ID_SINFO,ID_TER,ID_POK,ID_UNITS!1,01.01.2018,1,3,1022,310004153,6041</t>
  </si>
  <si>
    <t>N_VAL!N_CALLVL,D_CALEN,ID_INFO,ID_SINFO,ID_TER,ID_POK,ID_UNITS!1,01.01.2019,1,3,1022,310004153,6041</t>
  </si>
  <si>
    <t>N_VAL!N_CALLVL,D_CALEN,ID_INFO,ID_SINFO,ID_TER,ID_POK,ID_UNITS!1,01.01.2016,1,3,1022,310004156,6041</t>
  </si>
  <si>
    <t>N_VAL!N_CALLVL,D_CALEN,ID_INFO,ID_SINFO,ID_TER,ID_POK,ID_UNITS!1,01.01.2017,1,3,1022,310004156,6041</t>
  </si>
  <si>
    <t>N_VAL!N_CALLVL,D_CALEN,ID_INFO,ID_SINFO,ID_TER,ID_POK,ID_UNITS!1,01.01.2018,1,3,1022,310004156,6041</t>
  </si>
  <si>
    <t>N_VAL!N_CALLVL,D_CALEN,ID_INFO,ID_SINFO,ID_TER,ID_POK,ID_UNITS!1,01.01.2019,1,3,1022,310004156,6041</t>
  </si>
  <si>
    <t>N_VAL!N_CALLVL,D_CALEN,ID_INFO,ID_SINFO,ID_TER,ID_POK,ID_UNITS!1,01.01.2016,1,3,1022,310004159,6041</t>
  </si>
  <si>
    <t>N_VAL!N_CALLVL,D_CALEN,ID_INFO,ID_SINFO,ID_TER,ID_POK,ID_UNITS!1,01.01.2017,1,3,1022,310004159,6041</t>
  </si>
  <si>
    <t>N_VAL!N_CALLVL,D_CALEN,ID_INFO,ID_SINFO,ID_TER,ID_POK,ID_UNITS!1,01.01.2018,1,3,1022,310004159,6041</t>
  </si>
  <si>
    <t>N_VAL!N_CALLVL,D_CALEN,ID_INFO,ID_SINFO,ID_TER,ID_POK,ID_UNITS!1,01.01.2019,1,3,1022,310004159,6041</t>
  </si>
  <si>
    <t>N_VAL!N_CALLVL,D_CALEN,ID_INFO,ID_SINFO,ID_TER,ID_POK,ID_UNITS!1,01.01.2020,3,3,1022,310004033,6015</t>
  </si>
  <si>
    <t>N_VAL!N_CALLVL,D_CALEN,ID_INFO,ID_SINFO,ID_TER,ID_POK,ID_UNITS!1,01.01.2020,3,3,1022,310004036,6041</t>
  </si>
  <si>
    <t>N_VAL!N_CALLVL,D_CALEN,ID_INFO,ID_SINFO,ID_TER,ID_POK,ID_UNITS!1,01.01.2020,3,3,1022,310004039,6041</t>
  </si>
  <si>
    <t>N_VAL!N_CALLVL,D_CALEN,ID_INFO,ID_SINFO,ID_TER,ID_POK,ID_UNITS!1,01.01.2020,3,3,1022,300002625,6015</t>
  </si>
  <si>
    <t>N_VAL!N_CALLVL,D_CALEN,ID_INFO,ID_SINFO,ID_TER,ID_POK,ID_UNITS!1,01.01.2020,3,3,1022,310004054,6041</t>
  </si>
  <si>
    <t>N_VAL!N_CALLVL,D_CALEN,ID_INFO,ID_SINFO,ID_TER,ID_POK,ID_UNITS!1,01.01.2020,3,3,1022,310004057,6041</t>
  </si>
  <si>
    <t>N_VAL!N_CALLVL,D_CALEN,ID_INFO,ID_SINFO,ID_TER,ID_POK,ID_UNITS!1,01.01.2020,3,3,1022,300002627,6015</t>
  </si>
  <si>
    <t>N_VAL!N_CALLVL,D_CALEN,ID_INFO,ID_SINFO,ID_TER,ID_POK,ID_UNITS!1,01.01.2020,3,3,1022,310005875,5967</t>
  </si>
  <si>
    <t>N_VAL!N_CALLVL,D_CALEN,ID_INFO,ID_SINFO,ID_TER,ID_POK,ID_UNITS!1,01.01.2020,3,3,1022,310005879,5967</t>
  </si>
  <si>
    <t>N_VAL!N_CALLVL,D_CALEN,ID_INFO,ID_SINFO,ID_TER,ID_POK,ID_UNITS!1,01.01.2020,3,3,1022,310005881,5967</t>
  </si>
  <si>
    <t>N_VAL!N_CALLVL,D_CALEN,ID_INFO,ID_SINFO,ID_TER,ID_POK,ID_UNITS!1,01.01.2020,3,3,1022,310005883,5967</t>
  </si>
  <si>
    <t>N_VAL!N_CALLVL,D_CALEN,ID_INFO,ID_SINFO,ID_TER,ID_POK,ID_UNITS!1,01.01.2020,3,3,1022,310005885,5967</t>
  </si>
  <si>
    <t>N_VAL!N_CALLVL,D_CALEN,ID_INFO,ID_SINFO,ID_TER,ID_POK,ID_UNITS!1,01.01.2020,3,3,1022,310005887,5967</t>
  </si>
  <si>
    <t>N_VAL!N_CALLVL,D_CALEN,ID_INFO,ID_SINFO,ID_TER,ID_POK,ID_UNITS!1,01.01.2020,3,3,1022,310005889,5967</t>
  </si>
  <si>
    <t>N_VAL!N_CALLVL,D_CALEN,ID_INFO,ID_SINFO,ID_TER,ID_POK,ID_UNITS!1,01.01.2020,3,3,1022,310005985,5967</t>
  </si>
  <si>
    <t>N_VAL!N_CALLVL,D_CALEN,ID_INFO,ID_SINFO,ID_TER,ID_POK,ID_UNITS!1,01.01.2020,3,3,1022,310005987,5967</t>
  </si>
  <si>
    <t>N_VAL!N_CALLVL,D_CALEN,ID_INFO,ID_SINFO,ID_TER,ID_POK,ID_UNITS!1,01.01.2020,3,3,1022,310005989,5967</t>
  </si>
  <si>
    <t>N_VAL!N_CALLVL,D_CALEN,ID_INFO,ID_SINFO,ID_TER,ID_POK,ID_UNITS!1,01.01.2020,3,3,1022,310005893,5967</t>
  </si>
  <si>
    <t>N_VAL!N_CALLVL,D_CALEN,ID_INFO,ID_SINFO,ID_TER,ID_POK,ID_UNITS!1,01.01.2020,3,3,1022,310005895,5967</t>
  </si>
  <si>
    <t>N_VAL!N_CALLVL,D_CALEN,ID_INFO,ID_SINFO,ID_TER,ID_POK,ID_UNITS!1,01.01.2020,3,3,1022,310005897,5967</t>
  </si>
  <si>
    <t>N_VAL!N_CALLVL,D_CALEN,ID_INFO,ID_SINFO,ID_TER,ID_POK,ID_UNITS!1,01.01.2020,3,3,1022,310005899,5967</t>
  </si>
  <si>
    <t>N_VAL!N_CALLVL,D_CALEN,ID_INFO,ID_SINFO,ID_TER,ID_POK,ID_UNITS!1,01.01.2020,3,3,1022,310005901,5967</t>
  </si>
  <si>
    <t>N_VAL!N_CALLVL,D_CALEN,ID_INFO,ID_SINFO,ID_TER,ID_POK,ID_UNITS!1,01.01.2020,3,3,1022,310005903,5967</t>
  </si>
  <si>
    <t>N_VAL!N_CALLVL,D_CALEN,ID_INFO,ID_SINFO,ID_TER,ID_POK,ID_UNITS!1,01.01.2020,3,3,1022,310005905,5967</t>
  </si>
  <si>
    <t>N_VAL!N_CALLVL,D_CALEN,ID_INFO,ID_SINFO,ID_TER,ID_POK,ID_UNITS!1,01.01.2020,3,3,1022,300002629,6015</t>
  </si>
  <si>
    <t>N_VAL!N_CALLVL,D_CALEN,ID_INFO,ID_SINFO,ID_TER,ID_POK,ID_UNITS!1,01.01.2020,3,3,1022,310004084,6015</t>
  </si>
  <si>
    <t>N_VAL!N_CALLVL,D_CALEN,ID_INFO,ID_SINFO,ID_TER,ID_POK,ID_UNITS!1,01.01.2020,3,3,1022,310004087,6041</t>
  </si>
  <si>
    <t>N_VAL!N_CALLVL,D_CALEN,ID_INFO,ID_SINFO,ID_TER,ID_POK,ID_UNITS!1,01.01.2020,3,3,1022,310004090,6041</t>
  </si>
  <si>
    <t>N_VAL!N_CALLVL,D_CALEN,ID_INFO,ID_SINFO,ID_TER,ID_POK,ID_UNITS!1,01.01.2020,3,3,1022,300002631,6015</t>
  </si>
  <si>
    <t>N_VAL!N_CALLVL,D_CALEN,ID_INFO,ID_SINFO,ID_TER,ID_POK,ID_UNITS!1,01.01.2020,3,3,1022,300002669,6041</t>
  </si>
  <si>
    <t>N_VAL!N_CALLVL,D_CALEN,ID_INFO,ID_SINFO,ID_TER,ID_POK,ID_UNITS!1,01.01.2020,3,3,1022,300002671,6041</t>
  </si>
  <si>
    <t>N_VAL!N_CALLVL,D_CALEN,ID_INFO,ID_SINFO,ID_TER,ID_POK,ID_UNITS!1,01.01.2020,3,3,1022,300002633,5839</t>
  </si>
  <si>
    <t>N_VAL!N_CALLVL,D_CALEN,ID_INFO,ID_SINFO,ID_TER,ID_POK,ID_UNITS!1,01.01.2020,3,3,1022,310004129,5837</t>
  </si>
  <si>
    <t>N_VAL!N_CALLVL,D_CALEN,ID_INFO,ID_SINFO,ID_TER,ID_POK,ID_UNITS!1,01.01.2020,3,3,1022,300002673,6041</t>
  </si>
  <si>
    <t>N_VAL!N_CALLVL,D_CALEN,ID_INFO,ID_SINFO,ID_TER,ID_POK,ID_UNITS!1,01.01.2020,3,3,1022,300002635,6015</t>
  </si>
  <si>
    <t>N_VAL!N_CALLVL,D_CALEN,ID_INFO,ID_SINFO,ID_TER,ID_POK,ID_UNITS!1,01.01.2020,3,3,1022,310004147,6041</t>
  </si>
  <si>
    <t>N_VAL!N_CALLVL,D_CALEN,ID_INFO,ID_SINFO,ID_TER,ID_POK,ID_UNITS!1,01.01.2020,3,3,1022,310004150,6041</t>
  </si>
  <si>
    <t>N_VAL!N_CALLVL,D_CALEN,ID_INFO,ID_SINFO,ID_TER,ID_POK,ID_UNITS!1,01.01.2020,3,3,1022,310004153,6041</t>
  </si>
  <si>
    <t>N_VAL!N_CALLVL,D_CALEN,ID_INFO,ID_SINFO,ID_TER,ID_POK,ID_UNITS!1,01.01.2020,3,3,1022,310004156,6041</t>
  </si>
  <si>
    <t>N_VAL!N_CALLVL,D_CALEN,ID_INFO,ID_SINFO,ID_TER,ID_POK,ID_UNITS!1,01.01.2020,3,3,1022,310004159,6041</t>
  </si>
  <si>
    <t>N_VAL!N_CALLVL,D_CALEN,ID_INFO,ID_SINFO,ID_TER,ID_POK,ID_UNITS!1,01.01.2021,4,3,1022,310004033,6015</t>
  </si>
  <si>
    <t>N_VAL!N_CALLVL,D_CALEN,ID_INFO,ID_SINFO,ID_TER,ID_POK,ID_UNITS!1,01.01.2021,4,3,1022,310004036,6041</t>
  </si>
  <si>
    <t>N_VAL!N_CALLVL,D_CALEN,ID_INFO,ID_SINFO,ID_TER,ID_POK,ID_UNITS!1,01.01.2021,4,3,1022,310004039,6041</t>
  </si>
  <si>
    <t>N_VAL!N_CALLVL,D_CALEN,ID_INFO,ID_SINFO,ID_TER,ID_POK,ID_UNITS!1,01.01.2021,4,3,1022,300002625,6015</t>
  </si>
  <si>
    <t>N_VAL!N_CALLVL,D_CALEN,ID_INFO,ID_SINFO,ID_TER,ID_POK,ID_UNITS!1,01.01.2021,4,3,1022,310004054,6041</t>
  </si>
  <si>
    <t>N_VAL!N_CALLVL,D_CALEN,ID_INFO,ID_SINFO,ID_TER,ID_POK,ID_UNITS!1,01.01.2021,4,3,1022,310004057,6041</t>
  </si>
  <si>
    <t>N_VAL!N_CALLVL,D_CALEN,ID_INFO,ID_SINFO,ID_TER,ID_POK,ID_UNITS!1,01.01.2021,4,3,1022,300002627,6015</t>
  </si>
  <si>
    <t>N_VAL!N_CALLVL,D_CALEN,ID_INFO,ID_SINFO,ID_TER,ID_POK,ID_UNITS!1,01.01.2021,4,3,1022,310005875,5967</t>
  </si>
  <si>
    <t>N_VAL!N_CALLVL,D_CALEN,ID_INFO,ID_SINFO,ID_TER,ID_POK,ID_UNITS!1,01.01.2021,4,3,1022,310005879,5967</t>
  </si>
  <si>
    <t>N_VAL!N_CALLVL,D_CALEN,ID_INFO,ID_SINFO,ID_TER,ID_POK,ID_UNITS!1,01.01.2021,4,3,1022,310005881,5967</t>
  </si>
  <si>
    <t>N_VAL!N_CALLVL,D_CALEN,ID_INFO,ID_SINFO,ID_TER,ID_POK,ID_UNITS!1,01.01.2021,4,3,1022,310005883,5967</t>
  </si>
  <si>
    <t>N_VAL!N_CALLVL,D_CALEN,ID_INFO,ID_SINFO,ID_TER,ID_POK,ID_UNITS!1,01.01.2021,4,3,1022,310005885,5967</t>
  </si>
  <si>
    <t>N_VAL!N_CALLVL,D_CALEN,ID_INFO,ID_SINFO,ID_TER,ID_POK,ID_UNITS!1,01.01.2021,4,3,1022,310005887,5967</t>
  </si>
  <si>
    <t>N_VAL!N_CALLVL,D_CALEN,ID_INFO,ID_SINFO,ID_TER,ID_POK,ID_UNITS!1,01.01.2021,4,3,1022,310005889,5967</t>
  </si>
  <si>
    <t>N_VAL!N_CALLVL,D_CALEN,ID_INFO,ID_SINFO,ID_TER,ID_POK,ID_UNITS!1,01.01.2021,4,3,1022,310005985,5967</t>
  </si>
  <si>
    <t>N_VAL!N_CALLVL,D_CALEN,ID_INFO,ID_SINFO,ID_TER,ID_POK,ID_UNITS!1,01.01.2021,4,3,1022,310005987,5967</t>
  </si>
  <si>
    <t>N_VAL!N_CALLVL,D_CALEN,ID_INFO,ID_SINFO,ID_TER,ID_POK,ID_UNITS!1,01.01.2021,4,3,1022,310005989,5967</t>
  </si>
  <si>
    <t>N_VAL!N_CALLVL,D_CALEN,ID_INFO,ID_SINFO,ID_TER,ID_POK,ID_UNITS!1,01.01.2021,4,3,1022,310005893,5967</t>
  </si>
  <si>
    <t>N_VAL!N_CALLVL,D_CALEN,ID_INFO,ID_SINFO,ID_TER,ID_POK,ID_UNITS!1,01.01.2021,4,3,1022,310005895,5967</t>
  </si>
  <si>
    <t>N_VAL!N_CALLVL,D_CALEN,ID_INFO,ID_SINFO,ID_TER,ID_POK,ID_UNITS!1,01.01.2021,4,3,1022,310005897,5967</t>
  </si>
  <si>
    <t>N_VAL!N_CALLVL,D_CALEN,ID_INFO,ID_SINFO,ID_TER,ID_POK,ID_UNITS!1,01.01.2021,4,3,1022,310005899,5967</t>
  </si>
  <si>
    <t>N_VAL!N_CALLVL,D_CALEN,ID_INFO,ID_SINFO,ID_TER,ID_POK,ID_UNITS!1,01.01.2021,4,3,1022,310005901,5967</t>
  </si>
  <si>
    <t>N_VAL!N_CALLVL,D_CALEN,ID_INFO,ID_SINFO,ID_TER,ID_POK,ID_UNITS!1,01.01.2021,4,3,1022,310005903,5967</t>
  </si>
  <si>
    <t>N_VAL!N_CALLVL,D_CALEN,ID_INFO,ID_SINFO,ID_TER,ID_POK,ID_UNITS!1,01.01.2021,4,3,1022,310005905,5967</t>
  </si>
  <si>
    <t>N_VAL!N_CALLVL,D_CALEN,ID_INFO,ID_SINFO,ID_TER,ID_POK,ID_UNITS!1,01.01.2021,4,3,1022,300002629,6015</t>
  </si>
  <si>
    <t>N_VAL!N_CALLVL,D_CALEN,ID_INFO,ID_SINFO,ID_TER,ID_POK,ID_UNITS!1,01.01.2021,4,3,1022,310004084,6015</t>
  </si>
  <si>
    <t>N_VAL!N_CALLVL,D_CALEN,ID_INFO,ID_SINFO,ID_TER,ID_POK,ID_UNITS!1,01.01.2021,4,3,1022,310004087,6041</t>
  </si>
  <si>
    <t>N_VAL!N_CALLVL,D_CALEN,ID_INFO,ID_SINFO,ID_TER,ID_POK,ID_UNITS!1,01.01.2021,4,3,1022,310004090,6041</t>
  </si>
  <si>
    <t>N_VAL!N_CALLVL,D_CALEN,ID_INFO,ID_SINFO,ID_TER,ID_POK,ID_UNITS!1,01.01.2021,4,3,1022,300002631,6015</t>
  </si>
  <si>
    <t>N_VAL!N_CALLVL,D_CALEN,ID_INFO,ID_SINFO,ID_TER,ID_POK,ID_UNITS!1,01.01.2021,4,3,1022,300002669,6041</t>
  </si>
  <si>
    <t>N_VAL!N_CALLVL,D_CALEN,ID_INFO,ID_SINFO,ID_TER,ID_POK,ID_UNITS!1,01.01.2021,4,3,1022,300002671,6041</t>
  </si>
  <si>
    <t>N_VAL!N_CALLVL,D_CALEN,ID_INFO,ID_SINFO,ID_TER,ID_POK,ID_UNITS!1,01.01.2021,4,3,1022,300002633,5839</t>
  </si>
  <si>
    <t>N_VAL!N_CALLVL,D_CALEN,ID_INFO,ID_SINFO,ID_TER,ID_POK,ID_UNITS!1,01.01.2021,4,3,1022,310004129,5837</t>
  </si>
  <si>
    <t>N_VAL!N_CALLVL,D_CALEN,ID_INFO,ID_SINFO,ID_TER,ID_POK,ID_UNITS!1,01.01.2021,4,3,1022,300002673,6041</t>
  </si>
  <si>
    <t>N_VAL!N_CALLVL,D_CALEN,ID_INFO,ID_SINFO,ID_TER,ID_POK,ID_UNITS!1,01.01.2021,4,3,1022,300002635,6015</t>
  </si>
  <si>
    <t>N_VAL!N_CALLVL,D_CALEN,ID_INFO,ID_SINFO,ID_TER,ID_POK,ID_UNITS!1,01.01.2021,4,3,1022,310004147,6041</t>
  </si>
  <si>
    <t>N_VAL!N_CALLVL,D_CALEN,ID_INFO,ID_SINFO,ID_TER,ID_POK,ID_UNITS!1,01.01.2021,4,3,1022,310004150,6041</t>
  </si>
  <si>
    <t>N_VAL!N_CALLVL,D_CALEN,ID_INFO,ID_SINFO,ID_TER,ID_POK,ID_UNITS!1,01.01.2021,4,3,1022,310004153,6041</t>
  </si>
  <si>
    <t>N_VAL!N_CALLVL,D_CALEN,ID_INFO,ID_SINFO,ID_TER,ID_POK,ID_UNITS!1,01.01.2021,4,3,1022,310004156,6041</t>
  </si>
  <si>
    <t>N_VAL!N_CALLVL,D_CALEN,ID_INFO,ID_SINFO,ID_TER,ID_POK,ID_UNITS!1,01.01.2021,4,3,1022,310004159,6041</t>
  </si>
  <si>
    <t>N_VAL!N_CALLVL,D_CALEN,ID_INFO,ID_SINFO,ID_TER,ID_POK,ID_UNITS!1,01.01.2022,5,3,1022,310004033,6015</t>
  </si>
  <si>
    <t>N_VAL!N_CALLVL,D_CALEN,ID_INFO,ID_SINFO,ID_TER,ID_POK,ID_UNITS!1,01.01.2022,5,3,1022,310004036,6041</t>
  </si>
  <si>
    <t>N_VAL!N_CALLVL,D_CALEN,ID_INFO,ID_SINFO,ID_TER,ID_POK,ID_UNITS!1,01.01.2022,5,3,1022,310004039,6041</t>
  </si>
  <si>
    <t>N_VAL!N_CALLVL,D_CALEN,ID_INFO,ID_SINFO,ID_TER,ID_POK,ID_UNITS!1,01.01.2022,5,3,1022,300002625,6015</t>
  </si>
  <si>
    <t>N_VAL!N_CALLVL,D_CALEN,ID_INFO,ID_SINFO,ID_TER,ID_POK,ID_UNITS!1,01.01.2022,5,3,1022,310004054,6041</t>
  </si>
  <si>
    <t>N_VAL!N_CALLVL,D_CALEN,ID_INFO,ID_SINFO,ID_TER,ID_POK,ID_UNITS!1,01.01.2022,5,3,1022,310004057,6041</t>
  </si>
  <si>
    <t>N_VAL!N_CALLVL,D_CALEN,ID_INFO,ID_SINFO,ID_TER,ID_POK,ID_UNITS!1,01.01.2022,5,3,1022,300002627,6015</t>
  </si>
  <si>
    <t>N_VAL!N_CALLVL,D_CALEN,ID_INFO,ID_SINFO,ID_TER,ID_POK,ID_UNITS!1,01.01.2022,5,3,1022,310005875,5967</t>
  </si>
  <si>
    <t>N_VAL!N_CALLVL,D_CALEN,ID_INFO,ID_SINFO,ID_TER,ID_POK,ID_UNITS!1,01.01.2022,5,3,1022,310005879,5967</t>
  </si>
  <si>
    <t>N_VAL!N_CALLVL,D_CALEN,ID_INFO,ID_SINFO,ID_TER,ID_POK,ID_UNITS!1,01.01.2022,5,3,1022,310005881,5967</t>
  </si>
  <si>
    <t>N_VAL!N_CALLVL,D_CALEN,ID_INFO,ID_SINFO,ID_TER,ID_POK,ID_UNITS!1,01.01.2022,5,3,1022,310005883,5967</t>
  </si>
  <si>
    <t>N_VAL!N_CALLVL,D_CALEN,ID_INFO,ID_SINFO,ID_TER,ID_POK,ID_UNITS!1,01.01.2022,5,3,1022,310005885,5967</t>
  </si>
  <si>
    <t>N_VAL!N_CALLVL,D_CALEN,ID_INFO,ID_SINFO,ID_TER,ID_POK,ID_UNITS!1,01.01.2022,5,3,1022,310005887,5967</t>
  </si>
  <si>
    <t>N_VAL!N_CALLVL,D_CALEN,ID_INFO,ID_SINFO,ID_TER,ID_POK,ID_UNITS!1,01.01.2022,5,3,1022,310005889,5967</t>
  </si>
  <si>
    <t>N_VAL!N_CALLVL,D_CALEN,ID_INFO,ID_SINFO,ID_TER,ID_POK,ID_UNITS!1,01.01.2022,5,3,1022,310005985,5967</t>
  </si>
  <si>
    <t>N_VAL!N_CALLVL,D_CALEN,ID_INFO,ID_SINFO,ID_TER,ID_POK,ID_UNITS!1,01.01.2022,5,3,1022,310005987,5967</t>
  </si>
  <si>
    <t>N_VAL!N_CALLVL,D_CALEN,ID_INFO,ID_SINFO,ID_TER,ID_POK,ID_UNITS!1,01.01.2022,5,3,1022,310005989,5967</t>
  </si>
  <si>
    <t>N_VAL!N_CALLVL,D_CALEN,ID_INFO,ID_SINFO,ID_TER,ID_POK,ID_UNITS!1,01.01.2022,5,3,1022,310005893,5967</t>
  </si>
  <si>
    <t>N_VAL!N_CALLVL,D_CALEN,ID_INFO,ID_SINFO,ID_TER,ID_POK,ID_UNITS!1,01.01.2022,5,3,1022,310005895,5967</t>
  </si>
  <si>
    <t>N_VAL!N_CALLVL,D_CALEN,ID_INFO,ID_SINFO,ID_TER,ID_POK,ID_UNITS!1,01.01.2022,5,3,1022,310005897,5967</t>
  </si>
  <si>
    <t>N_VAL!N_CALLVL,D_CALEN,ID_INFO,ID_SINFO,ID_TER,ID_POK,ID_UNITS!1,01.01.2022,5,3,1022,310005899,5967</t>
  </si>
  <si>
    <t>N_VAL!N_CALLVL,D_CALEN,ID_INFO,ID_SINFO,ID_TER,ID_POK,ID_UNITS!1,01.01.2022,5,3,1022,310005901,5967</t>
  </si>
  <si>
    <t>N_VAL!N_CALLVL,D_CALEN,ID_INFO,ID_SINFO,ID_TER,ID_POK,ID_UNITS!1,01.01.2022,5,3,1022,310005903,5967</t>
  </si>
  <si>
    <t>N_VAL!N_CALLVL,D_CALEN,ID_INFO,ID_SINFO,ID_TER,ID_POK,ID_UNITS!1,01.01.2022,5,3,1022,310005905,5967</t>
  </si>
  <si>
    <t>N_VAL!N_CALLVL,D_CALEN,ID_INFO,ID_SINFO,ID_TER,ID_POK,ID_UNITS!1,01.01.2022,5,3,1022,300002629,6015</t>
  </si>
  <si>
    <t>N_VAL!N_CALLVL,D_CALEN,ID_INFO,ID_SINFO,ID_TER,ID_POK,ID_UNITS!1,01.01.2022,5,3,1022,310004084,6015</t>
  </si>
  <si>
    <t>N_VAL!N_CALLVL,D_CALEN,ID_INFO,ID_SINFO,ID_TER,ID_POK,ID_UNITS!1,01.01.2022,5,3,1022,310004087,6041</t>
  </si>
  <si>
    <t>N_VAL!N_CALLVL,D_CALEN,ID_INFO,ID_SINFO,ID_TER,ID_POK,ID_UNITS!1,01.01.2022,5,3,1022,310004090,6041</t>
  </si>
  <si>
    <t>N_VAL!N_CALLVL,D_CALEN,ID_INFO,ID_SINFO,ID_TER,ID_POK,ID_UNITS!1,01.01.2022,5,3,1022,300002631,6015</t>
  </si>
  <si>
    <t>N_VAL!N_CALLVL,D_CALEN,ID_INFO,ID_SINFO,ID_TER,ID_POK,ID_UNITS!1,01.01.2022,5,3,1022,300002669,6041</t>
  </si>
  <si>
    <t>N_VAL!N_CALLVL,D_CALEN,ID_INFO,ID_SINFO,ID_TER,ID_POK,ID_UNITS!1,01.01.2022,5,3,1022,300002671,6041</t>
  </si>
  <si>
    <t>N_VAL!N_CALLVL,D_CALEN,ID_INFO,ID_SINFO,ID_TER,ID_POK,ID_UNITS!1,01.01.2022,5,3,1022,300002633,5839</t>
  </si>
  <si>
    <t>N_VAL!N_CALLVL,D_CALEN,ID_INFO,ID_SINFO,ID_TER,ID_POK,ID_UNITS!1,01.01.2022,5,3,1022,310004129,5837</t>
  </si>
  <si>
    <t>N_VAL!N_CALLVL,D_CALEN,ID_INFO,ID_SINFO,ID_TER,ID_POK,ID_UNITS!1,01.01.2022,5,3,1022,300002673,6041</t>
  </si>
  <si>
    <t>N_VAL!N_CALLVL,D_CALEN,ID_INFO,ID_SINFO,ID_TER,ID_POK,ID_UNITS!1,01.01.2022,5,3,1022,300002635,6015</t>
  </si>
  <si>
    <t>N_VAL!N_CALLVL,D_CALEN,ID_INFO,ID_SINFO,ID_TER,ID_POK,ID_UNITS!1,01.01.2022,5,3,1022,310004147,6041</t>
  </si>
  <si>
    <t>N_VAL!N_CALLVL,D_CALEN,ID_INFO,ID_SINFO,ID_TER,ID_POK,ID_UNITS!1,01.01.2022,5,3,1022,310004150,6041</t>
  </si>
  <si>
    <t>N_VAL!N_CALLVL,D_CALEN,ID_INFO,ID_SINFO,ID_TER,ID_POK,ID_UNITS!1,01.01.2022,5,3,1022,310004153,6041</t>
  </si>
  <si>
    <t>N_VAL!N_CALLVL,D_CALEN,ID_INFO,ID_SINFO,ID_TER,ID_POK,ID_UNITS!1,01.01.2022,5,3,1022,310004156,6041</t>
  </si>
  <si>
    <t>N_VAL!N_CALLVL,D_CALEN,ID_INFO,ID_SINFO,ID_TER,ID_POK,ID_UNITS!1,01.01.2022,5,3,1022,310004159,6041</t>
  </si>
  <si>
    <t>S_COMENT!N_CALLVL,D_CALEN,ID_INFO,ID_SINFO,ID_TER,ID_POK,ID_UNITS!1,01.01.2019,1,3,1022,310004033,6015</t>
  </si>
  <si>
    <t>S_COMENT!N_CALLVL,D_CALEN,ID_INFO,ID_SINFO,ID_TER,ID_POK,ID_UNITS!1,01.01.2019,1,3,1022,310004036,6041</t>
  </si>
  <si>
    <t>S_COMENT!N_CALLVL,D_CALEN,ID_INFO,ID_SINFO,ID_TER,ID_POK,ID_UNITS!1,01.01.2019,1,3,1022,310004039,6041</t>
  </si>
  <si>
    <t>S_COMENT!N_CALLVL,D_CALEN,ID_INFO,ID_SINFO,ID_TER,ID_POK,ID_UNITS!1,01.01.2019,1,3,1022,300002625,6015</t>
  </si>
  <si>
    <t>S_COMENT!N_CALLVL,D_CALEN,ID_INFO,ID_SINFO,ID_TER,ID_POK,ID_UNITS!1,01.01.2019,1,3,1022,310004054,6041</t>
  </si>
  <si>
    <t>S_COMENT!N_CALLVL,D_CALEN,ID_INFO,ID_SINFO,ID_TER,ID_POK,ID_UNITS!1,01.01.2019,1,3,1022,310004057,6041</t>
  </si>
  <si>
    <t>S_COMENT!N_CALLVL,D_CALEN,ID_INFO,ID_SINFO,ID_TER,ID_POK,ID_UNITS!1,01.01.2019,1,3,1022,300002627,6015</t>
  </si>
  <si>
    <t>S_COMENT!N_CALLVL,D_CALEN,ID_INFO,ID_SINFO,ID_TER,ID_POK,ID_UNITS!1,01.01.2019,1,3,1022,310005875,5967</t>
  </si>
  <si>
    <t>S_COMENT!N_CALLVL,D_CALEN,ID_INFO,ID_SINFO,ID_TER,ID_POK,ID_UNITS!1,01.01.2019,1,3,1022,310005879,5967</t>
  </si>
  <si>
    <t>S_COMENT!N_CALLVL,D_CALEN,ID_INFO,ID_SINFO,ID_TER,ID_POK,ID_UNITS!1,01.01.2019,1,3,1022,310005881,5967</t>
  </si>
  <si>
    <t>S_COMENT!N_CALLVL,D_CALEN,ID_INFO,ID_SINFO,ID_TER,ID_POK,ID_UNITS!1,01.01.2019,1,3,1022,310005883,5967</t>
  </si>
  <si>
    <t>S_COMENT!N_CALLVL,D_CALEN,ID_INFO,ID_SINFO,ID_TER,ID_POK,ID_UNITS!1,01.01.2019,1,3,1022,310005885,5967</t>
  </si>
  <si>
    <t>S_COMENT!N_CALLVL,D_CALEN,ID_INFO,ID_SINFO,ID_TER,ID_POK,ID_UNITS!1,01.01.2019,1,3,1022,310005887,5967</t>
  </si>
  <si>
    <t>S_COMENT!N_CALLVL,D_CALEN,ID_INFO,ID_SINFO,ID_TER,ID_POK,ID_UNITS!1,01.01.2019,1,3,1022,310005889,5967</t>
  </si>
  <si>
    <t>S_COMENT!N_CALLVL,D_CALEN,ID_INFO,ID_SINFO,ID_TER,ID_POK,ID_UNITS!1,01.01.2019,1,3,1022,310005985,5967</t>
  </si>
  <si>
    <t>S_COMENT!N_CALLVL,D_CALEN,ID_INFO,ID_SINFO,ID_TER,ID_POK,ID_UNITS!1,01.01.2019,1,3,1022,310005987,5967</t>
  </si>
  <si>
    <t>S_COMENT!N_CALLVL,D_CALEN,ID_INFO,ID_SINFO,ID_TER,ID_POK,ID_UNITS!1,01.01.2019,1,3,1022,310005989,5967</t>
  </si>
  <si>
    <t>S_COMENT!N_CALLVL,D_CALEN,ID_INFO,ID_SINFO,ID_TER,ID_POK,ID_UNITS!1,01.01.2019,1,3,1022,310005893,5967</t>
  </si>
  <si>
    <t>S_COMENT!N_CALLVL,D_CALEN,ID_INFO,ID_SINFO,ID_TER,ID_POK,ID_UNITS!1,01.01.2019,1,3,1022,310005895,5967</t>
  </si>
  <si>
    <t>S_COMENT!N_CALLVL,D_CALEN,ID_INFO,ID_SINFO,ID_TER,ID_POK,ID_UNITS!1,01.01.2019,1,3,1022,310005897,5967</t>
  </si>
  <si>
    <t>S_COMENT!N_CALLVL,D_CALEN,ID_INFO,ID_SINFO,ID_TER,ID_POK,ID_UNITS!1,01.01.2019,1,3,1022,310005899,5967</t>
  </si>
  <si>
    <t>S_COMENT!N_CALLVL,D_CALEN,ID_INFO,ID_SINFO,ID_TER,ID_POK,ID_UNITS!1,01.01.2019,1,3,1022,310005901,5967</t>
  </si>
  <si>
    <t>S_COMENT!N_CALLVL,D_CALEN,ID_INFO,ID_SINFO,ID_TER,ID_POK,ID_UNITS!1,01.01.2019,1,3,1022,310005903,5967</t>
  </si>
  <si>
    <t>S_COMENT!N_CALLVL,D_CALEN,ID_INFO,ID_SINFO,ID_TER,ID_POK,ID_UNITS!1,01.01.2019,1,3,1022,310005905,5967</t>
  </si>
  <si>
    <t>S_COMENT!N_CALLVL,D_CALEN,ID_INFO,ID_SINFO,ID_TER,ID_POK,ID_UNITS!1,01.01.2019,1,3,1022,300002629,6015</t>
  </si>
  <si>
    <t>S_COMENT!N_CALLVL,D_CALEN,ID_INFO,ID_SINFO,ID_TER,ID_POK,ID_UNITS!1,01.01.2019,1,3,1022,310004084,6015</t>
  </si>
  <si>
    <t>S_COMENT!N_CALLVL,D_CALEN,ID_INFO,ID_SINFO,ID_TER,ID_POK,ID_UNITS!1,01.01.2019,1,3,1022,310004087,6041</t>
  </si>
  <si>
    <t>S_COMENT!N_CALLVL,D_CALEN,ID_INFO,ID_SINFO,ID_TER,ID_POK,ID_UNITS!1,01.01.2019,1,3,1022,310004090,6041</t>
  </si>
  <si>
    <t>S_COMENT!N_CALLVL,D_CALEN,ID_INFO,ID_SINFO,ID_TER,ID_POK,ID_UNITS!1,01.01.2019,1,3,1022,300002631,6015</t>
  </si>
  <si>
    <t>S_COMENT!N_CALLVL,D_CALEN,ID_INFO,ID_SINFO,ID_TER,ID_POK,ID_UNITS!1,01.01.2019,1,3,1022,300002669,6041</t>
  </si>
  <si>
    <t>S_COMENT!N_CALLVL,D_CALEN,ID_INFO,ID_SINFO,ID_TER,ID_POK,ID_UNITS!1,01.01.2019,1,3,1022,300002671,6041</t>
  </si>
  <si>
    <t>S_COMENT!N_CALLVL,D_CALEN,ID_INFO,ID_SINFO,ID_TER,ID_POK,ID_UNITS!1,01.01.2019,1,3,1022,300002633,5839</t>
  </si>
  <si>
    <t>S_COMENT!N_CALLVL,D_CALEN,ID_INFO,ID_SINFO,ID_TER,ID_POK,ID_UNITS!1,01.01.2019,1,3,1022,310004129,5837</t>
  </si>
  <si>
    <t>S_COMENT!N_CALLVL,D_CALEN,ID_INFO,ID_SINFO,ID_TER,ID_POK,ID_UNITS!1,01.01.2019,1,3,1022,300002673,6041</t>
  </si>
  <si>
    <t>S_COMENT!N_CALLVL,D_CALEN,ID_INFO,ID_SINFO,ID_TER,ID_POK,ID_UNITS!1,01.01.2019,1,3,1022,300002635,6015</t>
  </si>
  <si>
    <t>S_COMENT!N_CALLVL,D_CALEN,ID_INFO,ID_SINFO,ID_TER,ID_POK,ID_UNITS!1,01.01.2019,1,3,1022,310004147,6041</t>
  </si>
  <si>
    <t>S_COMENT!N_CALLVL,D_CALEN,ID_INFO,ID_SINFO,ID_TER,ID_POK,ID_UNITS!1,01.01.2019,1,3,1022,310004150,6041</t>
  </si>
  <si>
    <t>S_COMENT!N_CALLVL,D_CALEN,ID_INFO,ID_SINFO,ID_TER,ID_POK,ID_UNITS!1,01.01.2019,1,3,1022,310004153,6041</t>
  </si>
  <si>
    <t>S_COMENT!N_CALLVL,D_CALEN,ID_INFO,ID_SINFO,ID_TER,ID_POK,ID_UNITS!1,01.01.2019,1,3,1022,310004156,6041</t>
  </si>
  <si>
    <t>S_COMENT!N_CALLVL,D_CALEN,ID_INFO,ID_SINFO,ID_TER,ID_POK,ID_UNITS!1,01.01.2019,1,3,1022,310004159,6041</t>
  </si>
  <si>
    <t>E7:L55*62</t>
  </si>
  <si>
    <t>IV. 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</si>
  <si>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</si>
  <si>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</si>
  <si>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</si>
  <si>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</si>
  <si>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</si>
  <si>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Фактическое число клубов и учреждений клубного типа</t>
  </si>
  <si>
    <t>Требуемое количество клубов и учреждений клубного типа в соответствии с утвержденным нормативом</t>
  </si>
  <si>
    <t>Требуемое количество общедоступных библиотек в соответствии с утвержденным нормативом</t>
  </si>
  <si>
    <t>Общее число библиотек и библиотек-филиалов на конец отчетного года</t>
  </si>
  <si>
    <t>Фактическое количество парков культуры и отдыха</t>
  </si>
  <si>
    <t>Требуемое количество парков культуры и отдыха в соответствии с утвержденным нормативом)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</si>
  <si>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</si>
  <si>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</si>
  <si>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Число зданий (учреждений культурно-досугового типа и библиотек), которые находятся в аварийном состоянии или требуют капитального ремонта</t>
  </si>
  <si>
    <t>Общее число зданий (учреждений культурно-досугового типа и библиотек) государственных и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</si>
  <si>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</si>
  <si>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</si>
  <si>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</si>
  <si>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Общее количество объектов культурного наследия, находящихся в муниципальной собственности</t>
  </si>
  <si>
    <t>Контрольная сумма : 400</t>
  </si>
  <si>
    <t>N_VAL!N_CALLVL,D_CALEN,ID_INFO,ID_SINFO,ID_TER,ID_POK,ID_UNITS!1,01.01.2016,1,3,1022,310004873,6015</t>
  </si>
  <si>
    <t>N_VAL!N_CALLVL,D_CALEN,ID_INFO,ID_SINFO,ID_TER,ID_POK,ID_UNITS!1,01.01.2017,1,3,1022,310004873,6015</t>
  </si>
  <si>
    <t>N_VAL!N_CALLVL,D_CALEN,ID_INFO,ID_SINFO,ID_TER,ID_POK,ID_UNITS!1,01.01.2018,1,3,1022,310004873,6015</t>
  </si>
  <si>
    <t>N_VAL!N_CALLVL,D_CALEN,ID_INFO,ID_SINFO,ID_TER,ID_POK,ID_UNITS!1,01.01.2019,1,3,1022,310004873,6015</t>
  </si>
  <si>
    <t>N_VAL!N_CALLVL,D_CALEN,ID_INFO,ID_SINFO,ID_TER,ID_POK,ID_UNITS!1,01.01.2016,1,3,1022,310004882,6015</t>
  </si>
  <si>
    <t>N_VAL!N_CALLVL,D_CALEN,ID_INFO,ID_SINFO,ID_TER,ID_POK,ID_UNITS!1,01.01.2017,1,3,1022,310004882,6015</t>
  </si>
  <si>
    <t>N_VAL!N_CALLVL,D_CALEN,ID_INFO,ID_SINFO,ID_TER,ID_POK,ID_UNITS!1,01.01.2018,1,3,1022,310004882,6015</t>
  </si>
  <si>
    <t>N_VAL!N_CALLVL,D_CALEN,ID_INFO,ID_SINFO,ID_TER,ID_POK,ID_UNITS!1,01.01.2019,1,3,1022,310004882,6015</t>
  </si>
  <si>
    <t>N_VAL!N_CALLVL,D_CALEN,ID_INFO,ID_SINFO,ID_TER,ID_POK,ID_UNITS!1,01.01.2016,1,3,1022,310004891,6015</t>
  </si>
  <si>
    <t>N_VAL!N_CALLVL,D_CALEN,ID_INFO,ID_SINFO,ID_TER,ID_POK,ID_UNITS!1,01.01.2017,1,3,1022,310004891,6015</t>
  </si>
  <si>
    <t>N_VAL!N_CALLVL,D_CALEN,ID_INFO,ID_SINFO,ID_TER,ID_POK,ID_UNITS!1,01.01.2018,1,3,1022,310004891,6015</t>
  </si>
  <si>
    <t>N_VAL!N_CALLVL,D_CALEN,ID_INFO,ID_SINFO,ID_TER,ID_POK,ID_UNITS!1,01.01.2019,1,3,1022,310004891,6015</t>
  </si>
  <si>
    <t>N_VAL!N_CALLVL,D_CALEN,ID_INFO,ID_SINFO,ID_TER,ID_POK,ID_UNITS!1,01.01.2016,1,3,1022,310004876,5967</t>
  </si>
  <si>
    <t>N_VAL!N_CALLVL,D_CALEN,ID_INFO,ID_SINFO,ID_TER,ID_POK,ID_UNITS!1,01.01.2017,1,3,1022,310004876,5967</t>
  </si>
  <si>
    <t>N_VAL!N_CALLVL,D_CALEN,ID_INFO,ID_SINFO,ID_TER,ID_POK,ID_UNITS!1,01.01.2018,1,3,1022,310004876,5967</t>
  </si>
  <si>
    <t>N_VAL!N_CALLVL,D_CALEN,ID_INFO,ID_SINFO,ID_TER,ID_POK,ID_UNITS!1,01.01.2019,1,3,1022,310004876,5967</t>
  </si>
  <si>
    <t>N_VAL!N_CALLVL,D_CALEN,ID_INFO,ID_SINFO,ID_TER,ID_POK,ID_UNITS!1,01.01.2016,1,3,1022,310004897,5967</t>
  </si>
  <si>
    <t>N_VAL!N_CALLVL,D_CALEN,ID_INFO,ID_SINFO,ID_TER,ID_POK,ID_UNITS!1,01.01.2017,1,3,1022,310004897,5967</t>
  </si>
  <si>
    <t>N_VAL!N_CALLVL,D_CALEN,ID_INFO,ID_SINFO,ID_TER,ID_POK,ID_UNITS!1,01.01.2018,1,3,1022,310004897,5967</t>
  </si>
  <si>
    <t>N_VAL!N_CALLVL,D_CALEN,ID_INFO,ID_SINFO,ID_TER,ID_POK,ID_UNITS!1,01.01.2019,1,3,1022,310004897,5967</t>
  </si>
  <si>
    <t>N_VAL!N_CALLVL,D_CALEN,ID_INFO,ID_SINFO,ID_TER,ID_POK,ID_UNITS!1,01.01.2016,1,3,1022,310004885,5967</t>
  </si>
  <si>
    <t>N_VAL!N_CALLVL,D_CALEN,ID_INFO,ID_SINFO,ID_TER,ID_POK,ID_UNITS!1,01.01.2017,1,3,1022,310004885,5967</t>
  </si>
  <si>
    <t>N_VAL!N_CALLVL,D_CALEN,ID_INFO,ID_SINFO,ID_TER,ID_POK,ID_UNITS!1,01.01.2018,1,3,1022,310004885,5967</t>
  </si>
  <si>
    <t>N_VAL!N_CALLVL,D_CALEN,ID_INFO,ID_SINFO,ID_TER,ID_POK,ID_UNITS!1,01.01.2019,1,3,1022,310004885,5967</t>
  </si>
  <si>
    <t>N_VAL!N_CALLVL,D_CALEN,ID_INFO,ID_SINFO,ID_TER,ID_POK,ID_UNITS!1,01.01.2016,1,3,1022,310004888,5967</t>
  </si>
  <si>
    <t>N_VAL!N_CALLVL,D_CALEN,ID_INFO,ID_SINFO,ID_TER,ID_POK,ID_UNITS!1,01.01.2017,1,3,1022,310004888,5967</t>
  </si>
  <si>
    <t>N_VAL!N_CALLVL,D_CALEN,ID_INFO,ID_SINFO,ID_TER,ID_POK,ID_UNITS!1,01.01.2018,1,3,1022,310004888,5967</t>
  </si>
  <si>
    <t>N_VAL!N_CALLVL,D_CALEN,ID_INFO,ID_SINFO,ID_TER,ID_POK,ID_UNITS!1,01.01.2019,1,3,1022,310004888,5967</t>
  </si>
  <si>
    <t>N_VAL!N_CALLVL,D_CALEN,ID_INFO,ID_SINFO,ID_TER,ID_POK,ID_UNITS!1,01.01.2016,1,3,1022,310004894,5967</t>
  </si>
  <si>
    <t>N_VAL!N_CALLVL,D_CALEN,ID_INFO,ID_SINFO,ID_TER,ID_POK,ID_UNITS!1,01.01.2017,1,3,1022,310004894,5967</t>
  </si>
  <si>
    <t>N_VAL!N_CALLVL,D_CALEN,ID_INFO,ID_SINFO,ID_TER,ID_POK,ID_UNITS!1,01.01.2018,1,3,1022,310004894,5967</t>
  </si>
  <si>
    <t>N_VAL!N_CALLVL,D_CALEN,ID_INFO,ID_SINFO,ID_TER,ID_POK,ID_UNITS!1,01.01.2019,1,3,1022,310004894,5967</t>
  </si>
  <si>
    <t>N_VAL!N_CALLVL,D_CALEN,ID_INFO,ID_SINFO,ID_TER,ID_POK,ID_UNITS!1,01.01.2016,1,3,1022,310005278,5967</t>
  </si>
  <si>
    <t>N_VAL!N_CALLVL,D_CALEN,ID_INFO,ID_SINFO,ID_TER,ID_POK,ID_UNITS!1,01.01.2017,1,3,1022,310005278,5967</t>
  </si>
  <si>
    <t>N_VAL!N_CALLVL,D_CALEN,ID_INFO,ID_SINFO,ID_TER,ID_POK,ID_UNITS!1,01.01.2018,1,3,1022,310005278,5967</t>
  </si>
  <si>
    <t>N_VAL!N_CALLVL,D_CALEN,ID_INFO,ID_SINFO,ID_TER,ID_POK,ID_UNITS!1,01.01.2019,1,3,1022,310005278,5967</t>
  </si>
  <si>
    <t>N_VAL!N_CALLVL,D_CALEN,ID_INFO,ID_SINFO,ID_TER,ID_POK,ID_UNITS!1,01.01.2016,1,3,1022,300002639,6015</t>
  </si>
  <si>
    <t>N_VAL!N_CALLVL,D_CALEN,ID_INFO,ID_SINFO,ID_TER,ID_POK,ID_UNITS!1,01.01.2017,1,3,1022,300002639,6015</t>
  </si>
  <si>
    <t>N_VAL!N_CALLVL,D_CALEN,ID_INFO,ID_SINFO,ID_TER,ID_POK,ID_UNITS!1,01.01.2018,1,3,1022,300002639,6015</t>
  </si>
  <si>
    <t>N_VAL!N_CALLVL,D_CALEN,ID_INFO,ID_SINFO,ID_TER,ID_POK,ID_UNITS!1,01.01.2019,1,3,1022,300002639,6015</t>
  </si>
  <si>
    <t>N_VAL!N_CALLVL,D_CALEN,ID_INFO,ID_SINFO,ID_TER,ID_POK,ID_UNITS!1,01.01.2016,1,3,1022,300002675,5967</t>
  </si>
  <si>
    <t>N_VAL!N_CALLVL,D_CALEN,ID_INFO,ID_SINFO,ID_TER,ID_POK,ID_UNITS!1,01.01.2017,1,3,1022,300002675,5967</t>
  </si>
  <si>
    <t>N_VAL!N_CALLVL,D_CALEN,ID_INFO,ID_SINFO,ID_TER,ID_POK,ID_UNITS!1,01.01.2018,1,3,1022,300002675,5967</t>
  </si>
  <si>
    <t>N_VAL!N_CALLVL,D_CALEN,ID_INFO,ID_SINFO,ID_TER,ID_POK,ID_UNITS!1,01.01.2019,1,3,1022,300002675,5967</t>
  </si>
  <si>
    <t>N_VAL!N_CALLVL,D_CALEN,ID_INFO,ID_SINFO,ID_TER,ID_POK,ID_UNITS!1,01.01.2016,1,3,1022,300002677,5967</t>
  </si>
  <si>
    <t>N_VAL!N_CALLVL,D_CALEN,ID_INFO,ID_SINFO,ID_TER,ID_POK,ID_UNITS!1,01.01.2017,1,3,1022,300002677,5967</t>
  </si>
  <si>
    <t>N_VAL!N_CALLVL,D_CALEN,ID_INFO,ID_SINFO,ID_TER,ID_POK,ID_UNITS!1,01.01.2018,1,3,1022,300002677,5967</t>
  </si>
  <si>
    <t>N_VAL!N_CALLVL,D_CALEN,ID_INFO,ID_SINFO,ID_TER,ID_POK,ID_UNITS!1,01.01.2019,1,3,1022,300002677,5967</t>
  </si>
  <si>
    <t>N_VAL!N_CALLVL,D_CALEN,ID_INFO,ID_SINFO,ID_TER,ID_POK,ID_UNITS!1,01.01.2016,1,3,1022,300002641,6015</t>
  </si>
  <si>
    <t>N_VAL!N_CALLVL,D_CALEN,ID_INFO,ID_SINFO,ID_TER,ID_POK,ID_UNITS!1,01.01.2017,1,3,1022,300002641,6015</t>
  </si>
  <si>
    <t>N_VAL!N_CALLVL,D_CALEN,ID_INFO,ID_SINFO,ID_TER,ID_POK,ID_UNITS!1,01.01.2018,1,3,1022,300002641,6015</t>
  </si>
  <si>
    <t>N_VAL!N_CALLVL,D_CALEN,ID_INFO,ID_SINFO,ID_TER,ID_POK,ID_UNITS!1,01.01.2019,1,3,1022,300002641,6015</t>
  </si>
  <si>
    <t>N_VAL!N_CALLVL,D_CALEN,ID_INFO,ID_SINFO,ID_TER,ID_POK,ID_UNITS!1,01.01.2016,1,3,1022,300002679,5967</t>
  </si>
  <si>
    <t>N_VAL!N_CALLVL,D_CALEN,ID_INFO,ID_SINFO,ID_TER,ID_POK,ID_UNITS!1,01.01.2017,1,3,1022,300002679,5967</t>
  </si>
  <si>
    <t>N_VAL!N_CALLVL,D_CALEN,ID_INFO,ID_SINFO,ID_TER,ID_POK,ID_UNITS!1,01.01.2018,1,3,1022,300002679,5967</t>
  </si>
  <si>
    <t>N_VAL!N_CALLVL,D_CALEN,ID_INFO,ID_SINFO,ID_TER,ID_POK,ID_UNITS!1,01.01.2019,1,3,1022,300002679,5967</t>
  </si>
  <si>
    <t>N_VAL!N_CALLVL,D_CALEN,ID_INFO,ID_SINFO,ID_TER,ID_POK,ID_UNITS!1,01.01.2016,1,3,1022,300002681,5967</t>
  </si>
  <si>
    <t>N_VAL!N_CALLVL,D_CALEN,ID_INFO,ID_SINFO,ID_TER,ID_POK,ID_UNITS!1,01.01.2017,1,3,1022,300002681,5967</t>
  </si>
  <si>
    <t>N_VAL!N_CALLVL,D_CALEN,ID_INFO,ID_SINFO,ID_TER,ID_POK,ID_UNITS!1,01.01.2018,1,3,1022,300002681,5967</t>
  </si>
  <si>
    <t>N_VAL!N_CALLVL,D_CALEN,ID_INFO,ID_SINFO,ID_TER,ID_POK,ID_UNITS!1,01.01.2019,1,3,1022,300002681,5967</t>
  </si>
  <si>
    <t>N_VAL!N_CALLVL,D_CALEN,ID_INFO,ID_SINFO,ID_TER,ID_POK,ID_UNITS!1,01.01.2020,3,3,1022,310004873,6015</t>
  </si>
  <si>
    <t>N_VAL!N_CALLVL,D_CALEN,ID_INFO,ID_SINFO,ID_TER,ID_POK,ID_UNITS!1,01.01.2020,3,3,1022,310004882,6015</t>
  </si>
  <si>
    <t>N_VAL!N_CALLVL,D_CALEN,ID_INFO,ID_SINFO,ID_TER,ID_POK,ID_UNITS!1,01.01.2020,3,3,1022,310004891,6015</t>
  </si>
  <si>
    <t>N_VAL!N_CALLVL,D_CALEN,ID_INFO,ID_SINFO,ID_TER,ID_POK,ID_UNITS!1,01.01.2020,3,3,1022,310004876,5967</t>
  </si>
  <si>
    <t>N_VAL!N_CALLVL,D_CALEN,ID_INFO,ID_SINFO,ID_TER,ID_POK,ID_UNITS!1,01.01.2020,3,3,1022,310004897,5967</t>
  </si>
  <si>
    <t>N_VAL!N_CALLVL,D_CALEN,ID_INFO,ID_SINFO,ID_TER,ID_POK,ID_UNITS!1,01.01.2020,3,3,1022,310004885,5967</t>
  </si>
  <si>
    <t>N_VAL!N_CALLVL,D_CALEN,ID_INFO,ID_SINFO,ID_TER,ID_POK,ID_UNITS!1,01.01.2020,3,3,1022,310004888,5967</t>
  </si>
  <si>
    <t>N_VAL!N_CALLVL,D_CALEN,ID_INFO,ID_SINFO,ID_TER,ID_POK,ID_UNITS!1,01.01.2020,3,3,1022,310004894,5967</t>
  </si>
  <si>
    <t>N_VAL!N_CALLVL,D_CALEN,ID_INFO,ID_SINFO,ID_TER,ID_POK,ID_UNITS!1,01.01.2020,3,3,1022,310005278,5967</t>
  </si>
  <si>
    <t>N_VAL!N_CALLVL,D_CALEN,ID_INFO,ID_SINFO,ID_TER,ID_POK,ID_UNITS!1,01.01.2020,3,3,1022,300002639,6015</t>
  </si>
  <si>
    <t>N_VAL!N_CALLVL,D_CALEN,ID_INFO,ID_SINFO,ID_TER,ID_POK,ID_UNITS!1,01.01.2020,3,3,1022,300002675,5967</t>
  </si>
  <si>
    <t>N_VAL!N_CALLVL,D_CALEN,ID_INFO,ID_SINFO,ID_TER,ID_POK,ID_UNITS!1,01.01.2020,3,3,1022,300002677,5967</t>
  </si>
  <si>
    <t>N_VAL!N_CALLVL,D_CALEN,ID_INFO,ID_SINFO,ID_TER,ID_POK,ID_UNITS!1,01.01.2020,3,3,1022,300002641,6015</t>
  </si>
  <si>
    <t>N_VAL!N_CALLVL,D_CALEN,ID_INFO,ID_SINFO,ID_TER,ID_POK,ID_UNITS!1,01.01.2020,3,3,1022,300002679,5967</t>
  </si>
  <si>
    <t>N_VAL!N_CALLVL,D_CALEN,ID_INFO,ID_SINFO,ID_TER,ID_POK,ID_UNITS!1,01.01.2020,3,3,1022,300002681,5967</t>
  </si>
  <si>
    <t>N_VAL!N_CALLVL,D_CALEN,ID_INFO,ID_SINFO,ID_TER,ID_POK,ID_UNITS!1,01.01.2021,4,3,1022,310004873,6015</t>
  </si>
  <si>
    <t>N_VAL!N_CALLVL,D_CALEN,ID_INFO,ID_SINFO,ID_TER,ID_POK,ID_UNITS!1,01.01.2021,4,3,1022,310004882,6015</t>
  </si>
  <si>
    <t>N_VAL!N_CALLVL,D_CALEN,ID_INFO,ID_SINFO,ID_TER,ID_POK,ID_UNITS!1,01.01.2021,4,3,1022,310004891,6015</t>
  </si>
  <si>
    <t>N_VAL!N_CALLVL,D_CALEN,ID_INFO,ID_SINFO,ID_TER,ID_POK,ID_UNITS!1,01.01.2021,4,3,1022,310004876,5967</t>
  </si>
  <si>
    <t>N_VAL!N_CALLVL,D_CALEN,ID_INFO,ID_SINFO,ID_TER,ID_POK,ID_UNITS!1,01.01.2021,4,3,1022,310004897,5967</t>
  </si>
  <si>
    <t>N_VAL!N_CALLVL,D_CALEN,ID_INFO,ID_SINFO,ID_TER,ID_POK,ID_UNITS!1,01.01.2021,4,3,1022,310004885,5967</t>
  </si>
  <si>
    <t>N_VAL!N_CALLVL,D_CALEN,ID_INFO,ID_SINFO,ID_TER,ID_POK,ID_UNITS!1,01.01.2021,4,3,1022,310004888,5967</t>
  </si>
  <si>
    <t>N_VAL!N_CALLVL,D_CALEN,ID_INFO,ID_SINFO,ID_TER,ID_POK,ID_UNITS!1,01.01.2021,4,3,1022,310004894,5967</t>
  </si>
  <si>
    <t>N_VAL!N_CALLVL,D_CALEN,ID_INFO,ID_SINFO,ID_TER,ID_POK,ID_UNITS!1,01.01.2021,4,3,1022,310005278,5967</t>
  </si>
  <si>
    <t>N_VAL!N_CALLVL,D_CALEN,ID_INFO,ID_SINFO,ID_TER,ID_POK,ID_UNITS!1,01.01.2021,4,3,1022,300002639,6015</t>
  </si>
  <si>
    <t>N_VAL!N_CALLVL,D_CALEN,ID_INFO,ID_SINFO,ID_TER,ID_POK,ID_UNITS!1,01.01.2021,4,3,1022,300002675,5967</t>
  </si>
  <si>
    <t>N_VAL!N_CALLVL,D_CALEN,ID_INFO,ID_SINFO,ID_TER,ID_POK,ID_UNITS!1,01.01.2021,4,3,1022,300002677,5967</t>
  </si>
  <si>
    <t>N_VAL!N_CALLVL,D_CALEN,ID_INFO,ID_SINFO,ID_TER,ID_POK,ID_UNITS!1,01.01.2021,4,3,1022,300002641,6015</t>
  </si>
  <si>
    <t>N_VAL!N_CALLVL,D_CALEN,ID_INFO,ID_SINFO,ID_TER,ID_POK,ID_UNITS!1,01.01.2021,4,3,1022,300002679,5967</t>
  </si>
  <si>
    <t>N_VAL!N_CALLVL,D_CALEN,ID_INFO,ID_SINFO,ID_TER,ID_POK,ID_UNITS!1,01.01.2021,4,3,1022,300002681,5967</t>
  </si>
  <si>
    <t>N_VAL!N_CALLVL,D_CALEN,ID_INFO,ID_SINFO,ID_TER,ID_POK,ID_UNITS!1,01.01.2022,5,3,1022,310004873,6015</t>
  </si>
  <si>
    <t>N_VAL!N_CALLVL,D_CALEN,ID_INFO,ID_SINFO,ID_TER,ID_POK,ID_UNITS!1,01.01.2022,5,3,1022,310004882,6015</t>
  </si>
  <si>
    <t>N_VAL!N_CALLVL,D_CALEN,ID_INFO,ID_SINFO,ID_TER,ID_POK,ID_UNITS!1,01.01.2022,5,3,1022,310004891,6015</t>
  </si>
  <si>
    <t>N_VAL!N_CALLVL,D_CALEN,ID_INFO,ID_SINFO,ID_TER,ID_POK,ID_UNITS!1,01.01.2022,5,3,1022,310004876,5967</t>
  </si>
  <si>
    <t>N_VAL!N_CALLVL,D_CALEN,ID_INFO,ID_SINFO,ID_TER,ID_POK,ID_UNITS!1,01.01.2022,5,3,1022,310004897,5967</t>
  </si>
  <si>
    <t>N_VAL!N_CALLVL,D_CALEN,ID_INFO,ID_SINFO,ID_TER,ID_POK,ID_UNITS!1,01.01.2022,5,3,1022,310004885,5967</t>
  </si>
  <si>
    <t>N_VAL!N_CALLVL,D_CALEN,ID_INFO,ID_SINFO,ID_TER,ID_POK,ID_UNITS!1,01.01.2022,5,3,1022,310004888,5967</t>
  </si>
  <si>
    <t>N_VAL!N_CALLVL,D_CALEN,ID_INFO,ID_SINFO,ID_TER,ID_POK,ID_UNITS!1,01.01.2022,5,3,1022,310004894,5967</t>
  </si>
  <si>
    <t>N_VAL!N_CALLVL,D_CALEN,ID_INFO,ID_SINFO,ID_TER,ID_POK,ID_UNITS!1,01.01.2022,5,3,1022,310005278,5967</t>
  </si>
  <si>
    <t>N_VAL!N_CALLVL,D_CALEN,ID_INFO,ID_SINFO,ID_TER,ID_POK,ID_UNITS!1,01.01.2022,5,3,1022,300002639,6015</t>
  </si>
  <si>
    <t>N_VAL!N_CALLVL,D_CALEN,ID_INFO,ID_SINFO,ID_TER,ID_POK,ID_UNITS!1,01.01.2022,5,3,1022,300002675,5967</t>
  </si>
  <si>
    <t>N_VAL!N_CALLVL,D_CALEN,ID_INFO,ID_SINFO,ID_TER,ID_POK,ID_UNITS!1,01.01.2022,5,3,1022,300002677,5967</t>
  </si>
  <si>
    <t>N_VAL!N_CALLVL,D_CALEN,ID_INFO,ID_SINFO,ID_TER,ID_POK,ID_UNITS!1,01.01.2022,5,3,1022,300002641,6015</t>
  </si>
  <si>
    <t>N_VAL!N_CALLVL,D_CALEN,ID_INFO,ID_SINFO,ID_TER,ID_POK,ID_UNITS!1,01.01.2022,5,3,1022,300002679,5967</t>
  </si>
  <si>
    <t>N_VAL!N_CALLVL,D_CALEN,ID_INFO,ID_SINFO,ID_TER,ID_POK,ID_UNITS!1,01.01.2022,5,3,1022,300002681,5967</t>
  </si>
  <si>
    <t>S_COMENT!N_CALLVL,D_CALEN,ID_INFO,ID_SINFO,ID_TER,ID_POK,ID_UNITS!1,01.01.2019,1,3,1022,310004873,6015</t>
  </si>
  <si>
    <t>S_COMENT!N_CALLVL,D_CALEN,ID_INFO,ID_SINFO,ID_TER,ID_POK,ID_UNITS!1,01.01.2019,1,3,1022,310004882,6015</t>
  </si>
  <si>
    <t>S_COMENT!N_CALLVL,D_CALEN,ID_INFO,ID_SINFO,ID_TER,ID_POK,ID_UNITS!1,01.01.2019,1,3,1022,310004891,6015</t>
  </si>
  <si>
    <t>S_COMENT!N_CALLVL,D_CALEN,ID_INFO,ID_SINFO,ID_TER,ID_POK,ID_UNITS!1,01.01.2019,1,3,1022,310004876,5967</t>
  </si>
  <si>
    <t>S_COMENT!N_CALLVL,D_CALEN,ID_INFO,ID_SINFO,ID_TER,ID_POK,ID_UNITS!1,01.01.2019,1,3,1022,310004897,5967</t>
  </si>
  <si>
    <t>S_COMENT!N_CALLVL,D_CALEN,ID_INFO,ID_SINFO,ID_TER,ID_POK,ID_UNITS!1,01.01.2019,1,3,1022,310004885,5967</t>
  </si>
  <si>
    <t>S_COMENT!N_CALLVL,D_CALEN,ID_INFO,ID_SINFO,ID_TER,ID_POK,ID_UNITS!1,01.01.2019,1,3,1022,310004888,5967</t>
  </si>
  <si>
    <t>S_COMENT!N_CALLVL,D_CALEN,ID_INFO,ID_SINFO,ID_TER,ID_POK,ID_UNITS!1,01.01.2019,1,3,1022,310004894,5967</t>
  </si>
  <si>
    <t>S_COMENT!N_CALLVL,D_CALEN,ID_INFO,ID_SINFO,ID_TER,ID_POK,ID_UNITS!1,01.01.2019,1,3,1022,310005278,5967</t>
  </si>
  <si>
    <t>S_COMENT!N_CALLVL,D_CALEN,ID_INFO,ID_SINFO,ID_TER,ID_POK,ID_UNITS!1,01.01.2019,1,3,1022,300002639,6015</t>
  </si>
  <si>
    <t>S_COMENT!N_CALLVL,D_CALEN,ID_INFO,ID_SINFO,ID_TER,ID_POK,ID_UNITS!1,01.01.2019,1,3,1022,300002675,5967</t>
  </si>
  <si>
    <t>S_COMENT!N_CALLVL,D_CALEN,ID_INFO,ID_SINFO,ID_TER,ID_POK,ID_UNITS!1,01.01.2019,1,3,1022,300002677,5967</t>
  </si>
  <si>
    <t>S_COMENT!N_CALLVL,D_CALEN,ID_INFO,ID_SINFO,ID_TER,ID_POK,ID_UNITS!1,01.01.2019,1,3,1022,300002641,6015</t>
  </si>
  <si>
    <t>S_COMENT!N_CALLVL,D_CALEN,ID_INFO,ID_SINFO,ID_TER,ID_POK,ID_UNITS!1,01.01.2019,1,3,1022,300002679,5967</t>
  </si>
  <si>
    <t>S_COMENT!N_CALLVL,D_CALEN,ID_INFO,ID_SINFO,ID_TER,ID_POK,ID_UNITS!1,01.01.2019,1,3,1022,300002681,5967</t>
  </si>
  <si>
    <t>E7:L26*62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</si>
  <si>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</si>
  <si>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</si>
  <si>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</si>
  <si>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Численность лиц, систематически занимающихся физической культурой и спортом</t>
  </si>
  <si>
    <t>Численность населения в возрасте 3-79 лет (включительно) на 1 января отчетного года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</si>
  <si>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</si>
  <si>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</si>
  <si>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Численность обучающихся, систематически занимающихся физической культурой и спортом</t>
  </si>
  <si>
    <t>Численность населения в возрасте 3-18 лет (включительно) на 1 января отчетного года</t>
  </si>
  <si>
    <t>Контрольная сумма : 504</t>
  </si>
  <si>
    <t>N_VAL!N_CALLVL,D_CALEN,ID_INFO,ID_SINFO,ID_TER,ID_POK,ID_UNITS!1,01.01.2016,1,3,1022,300002643,6015</t>
  </si>
  <si>
    <t>N_VAL!N_CALLVL,D_CALEN,ID_INFO,ID_SINFO,ID_TER,ID_POK,ID_UNITS!1,01.01.2017,1,3,1022,300002643,6015</t>
  </si>
  <si>
    <t>N_VAL!N_CALLVL,D_CALEN,ID_INFO,ID_SINFO,ID_TER,ID_POK,ID_UNITS!1,01.01.2018,1,3,1022,300002643,6015</t>
  </si>
  <si>
    <t>N_VAL!N_CALLVL,D_CALEN,ID_INFO,ID_SINFO,ID_TER,ID_POK,ID_UNITS!1,01.01.2019,1,3,1022,300002643,6015</t>
  </si>
  <si>
    <t>N_VAL!N_CALLVL,D_CALEN,ID_INFO,ID_SINFO,ID_TER,ID_POK,ID_UNITS!1,01.01.2016,1,3,1022,310004324,6041</t>
  </si>
  <si>
    <t>N_VAL!N_CALLVL,D_CALEN,ID_INFO,ID_SINFO,ID_TER,ID_POK,ID_UNITS!1,01.01.2017,1,3,1022,310004324,6041</t>
  </si>
  <si>
    <t>N_VAL!N_CALLVL,D_CALEN,ID_INFO,ID_SINFO,ID_TER,ID_POK,ID_UNITS!1,01.01.2018,1,3,1022,310004324,6041</t>
  </si>
  <si>
    <t>N_VAL!N_CALLVL,D_CALEN,ID_INFO,ID_SINFO,ID_TER,ID_POK,ID_UNITS!1,01.01.2019,1,3,1022,310004324,6041</t>
  </si>
  <si>
    <t>N_VAL!N_CALLVL,D_CALEN,ID_INFO,ID_SINFO,ID_TER,ID_POK,ID_UNITS!1,01.01.2016,1,3,1022,310005983,6041</t>
  </si>
  <si>
    <t>N_VAL!N_CALLVL,D_CALEN,ID_INFO,ID_SINFO,ID_TER,ID_POK,ID_UNITS!1,01.01.2017,1,3,1022,310005983,6041</t>
  </si>
  <si>
    <t>N_VAL!N_CALLVL,D_CALEN,ID_INFO,ID_SINFO,ID_TER,ID_POK,ID_UNITS!1,01.01.2018,1,3,1022,310005983,6041</t>
  </si>
  <si>
    <t>N_VAL!N_CALLVL,D_CALEN,ID_INFO,ID_SINFO,ID_TER,ID_POK,ID_UNITS!1,01.01.2019,1,3,1022,310005983,6041</t>
  </si>
  <si>
    <t>N_VAL!N_CALLVL,D_CALEN,ID_INFO,ID_SINFO,ID_TER,ID_POK,ID_UNITS!1,01.01.2016,1,3,1022,310005917,6015</t>
  </si>
  <si>
    <t>N_VAL!N_CALLVL,D_CALEN,ID_INFO,ID_SINFO,ID_TER,ID_POK,ID_UNITS!1,01.01.2017,1,3,1022,310005917,6015</t>
  </si>
  <si>
    <t>N_VAL!N_CALLVL,D_CALEN,ID_INFO,ID_SINFO,ID_TER,ID_POK,ID_UNITS!1,01.01.2018,1,3,1022,310005917,6015</t>
  </si>
  <si>
    <t>N_VAL!N_CALLVL,D_CALEN,ID_INFO,ID_SINFO,ID_TER,ID_POK,ID_UNITS!1,01.01.2019,1,3,1022,310005917,6015</t>
  </si>
  <si>
    <t>N_VAL!N_CALLVL,D_CALEN,ID_INFO,ID_SINFO,ID_TER,ID_POK,ID_UNITS!1,01.01.2016,1,3,1022,310005919,6041</t>
  </si>
  <si>
    <t>N_VAL!N_CALLVL,D_CALEN,ID_INFO,ID_SINFO,ID_TER,ID_POK,ID_UNITS!1,01.01.2017,1,3,1022,310005919,6041</t>
  </si>
  <si>
    <t>N_VAL!N_CALLVL,D_CALEN,ID_INFO,ID_SINFO,ID_TER,ID_POK,ID_UNITS!1,01.01.2018,1,3,1022,310005919,6041</t>
  </si>
  <si>
    <t>N_VAL!N_CALLVL,D_CALEN,ID_INFO,ID_SINFO,ID_TER,ID_POK,ID_UNITS!1,01.01.2019,1,3,1022,310005919,6041</t>
  </si>
  <si>
    <t>N_VAL!N_CALLVL,D_CALEN,ID_INFO,ID_SINFO,ID_TER,ID_POK,ID_UNITS!1,01.01.2016,1,3,1022,310005921,6041</t>
  </si>
  <si>
    <t>N_VAL!N_CALLVL,D_CALEN,ID_INFO,ID_SINFO,ID_TER,ID_POK,ID_UNITS!1,01.01.2017,1,3,1022,310005921,6041</t>
  </si>
  <si>
    <t>N_VAL!N_CALLVL,D_CALEN,ID_INFO,ID_SINFO,ID_TER,ID_POK,ID_UNITS!1,01.01.2018,1,3,1022,310005921,6041</t>
  </si>
  <si>
    <t>N_VAL!N_CALLVL,D_CALEN,ID_INFO,ID_SINFO,ID_TER,ID_POK,ID_UNITS!1,01.01.2019,1,3,1022,310005921,6041</t>
  </si>
  <si>
    <t>N_VAL!N_CALLVL,D_CALEN,ID_INFO,ID_SINFO,ID_TER,ID_POK,ID_UNITS!1,01.01.2020,3,3,1022,300002643,6015</t>
  </si>
  <si>
    <t>N_VAL!N_CALLVL,D_CALEN,ID_INFO,ID_SINFO,ID_TER,ID_POK,ID_UNITS!1,01.01.2020,3,3,1022,310004324,6041</t>
  </si>
  <si>
    <t>N_VAL!N_CALLVL,D_CALEN,ID_INFO,ID_SINFO,ID_TER,ID_POK,ID_UNITS!1,01.01.2020,3,3,1022,310005983,6041</t>
  </si>
  <si>
    <t>N_VAL!N_CALLVL,D_CALEN,ID_INFO,ID_SINFO,ID_TER,ID_POK,ID_UNITS!1,01.01.2020,3,3,1022,310005917,6015</t>
  </si>
  <si>
    <t>N_VAL!N_CALLVL,D_CALEN,ID_INFO,ID_SINFO,ID_TER,ID_POK,ID_UNITS!1,01.01.2020,3,3,1022,310005919,6041</t>
  </si>
  <si>
    <t>N_VAL!N_CALLVL,D_CALEN,ID_INFO,ID_SINFO,ID_TER,ID_POK,ID_UNITS!1,01.01.2020,3,3,1022,310005921,6041</t>
  </si>
  <si>
    <t>N_VAL!N_CALLVL,D_CALEN,ID_INFO,ID_SINFO,ID_TER,ID_POK,ID_UNITS!1,01.01.2021,4,3,1022,300002643,6015</t>
  </si>
  <si>
    <t>N_VAL!N_CALLVL,D_CALEN,ID_INFO,ID_SINFO,ID_TER,ID_POK,ID_UNITS!1,01.01.2021,4,3,1022,310004324,6041</t>
  </si>
  <si>
    <t>N_VAL!N_CALLVL,D_CALEN,ID_INFO,ID_SINFO,ID_TER,ID_POK,ID_UNITS!1,01.01.2021,4,3,1022,310005983,6041</t>
  </si>
  <si>
    <t>N_VAL!N_CALLVL,D_CALEN,ID_INFO,ID_SINFO,ID_TER,ID_POK,ID_UNITS!1,01.01.2021,4,3,1022,310005917,6015</t>
  </si>
  <si>
    <t>N_VAL!N_CALLVL,D_CALEN,ID_INFO,ID_SINFO,ID_TER,ID_POK,ID_UNITS!1,01.01.2021,4,3,1022,310005919,6041</t>
  </si>
  <si>
    <t>N_VAL!N_CALLVL,D_CALEN,ID_INFO,ID_SINFO,ID_TER,ID_POK,ID_UNITS!1,01.01.2021,4,3,1022,310005921,6041</t>
  </si>
  <si>
    <t>N_VAL!N_CALLVL,D_CALEN,ID_INFO,ID_SINFO,ID_TER,ID_POK,ID_UNITS!1,01.01.2022,5,3,1022,300002643,6015</t>
  </si>
  <si>
    <t>N_VAL!N_CALLVL,D_CALEN,ID_INFO,ID_SINFO,ID_TER,ID_POK,ID_UNITS!1,01.01.2022,5,3,1022,310004324,6041</t>
  </si>
  <si>
    <t>N_VAL!N_CALLVL,D_CALEN,ID_INFO,ID_SINFO,ID_TER,ID_POK,ID_UNITS!1,01.01.2022,5,3,1022,310005983,6041</t>
  </si>
  <si>
    <t>N_VAL!N_CALLVL,D_CALEN,ID_INFO,ID_SINFO,ID_TER,ID_POK,ID_UNITS!1,01.01.2022,5,3,1022,310005917,6015</t>
  </si>
  <si>
    <t>N_VAL!N_CALLVL,D_CALEN,ID_INFO,ID_SINFO,ID_TER,ID_POK,ID_UNITS!1,01.01.2022,5,3,1022,310005919,6041</t>
  </si>
  <si>
    <t>N_VAL!N_CALLVL,D_CALEN,ID_INFO,ID_SINFO,ID_TER,ID_POK,ID_UNITS!1,01.01.2022,5,3,1022,310005921,6041</t>
  </si>
  <si>
    <t>S_COMENT!N_CALLVL,D_CALEN,ID_INFO,ID_SINFO,ID_TER,ID_POK,ID_UNITS!1,01.01.2019,1,3,1022,300002643,6015</t>
  </si>
  <si>
    <t>S_COMENT!N_CALLVL,D_CALEN,ID_INFO,ID_SINFO,ID_TER,ID_POK,ID_UNITS!1,01.01.2019,1,3,1022,310004324,6041</t>
  </si>
  <si>
    <t>S_COMENT!N_CALLVL,D_CALEN,ID_INFO,ID_SINFO,ID_TER,ID_POK,ID_UNITS!1,01.01.2019,1,3,1022,310005983,6041</t>
  </si>
  <si>
    <t>S_COMENT!N_CALLVL,D_CALEN,ID_INFO,ID_SINFO,ID_TER,ID_POK,ID_UNITS!1,01.01.2019,1,3,1022,310005917,6015</t>
  </si>
  <si>
    <t>S_COMENT!N_CALLVL,D_CALEN,ID_INFO,ID_SINFO,ID_TER,ID_POK,ID_UNITS!1,01.01.2019,1,3,1022,310005919,6041</t>
  </si>
  <si>
    <t>S_COMENT!N_CALLVL,D_CALEN,ID_INFO,ID_SINFO,ID_TER,ID_POK,ID_UNITS!1,01.01.2019,1,3,1022,310005921,6041</t>
  </si>
  <si>
    <t>E7:L15*62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</si>
  <si>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</si>
  <si>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</si>
  <si>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</si>
  <si>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</si>
  <si>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</si>
  <si>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Площадь всего жилищного фонда в городском округе (муниципальном районе) на конец года (за исключением служебного жилищного фонда федеральных органов исполнительной власти, в которых законодательством Российской Федерации предусмотрена военная или приравненная к ней служба)</t>
  </si>
  <si>
    <t>Площадь всех жилых помещений в жилых домах и нежилых зданиях в городском округе (муниципальном районе), введенных в установленном порядке в эксплуатацию и построенных населением в отчетном году</t>
  </si>
  <si>
    <t>25.</t>
  </si>
  <si>
    <t>Площадь земельных участков, предоставленных для строительства в расчете на 10 тыс. человек населения, всего</t>
  </si>
  <si>
    <t>в том числе:</t>
  </si>
  <si>
    <t>для жилищного строительства, индивидуального жилищного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</si>
  <si>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- всего</t>
  </si>
  <si>
    <t>Площадь земельных участков, предоставленных для жилищного строительства, индивидуального жилищного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</si>
  <si>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</si>
  <si>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</si>
  <si>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</si>
  <si>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- в течение 5 лет</t>
  </si>
  <si>
    <t>Контрольная сумма : 958</t>
  </si>
  <si>
    <t>Контрольная сумма : 313</t>
  </si>
  <si>
    <t>N_VAL!N_CALLVL,D_CALEN,ID_INFO,ID_SINFO,ID_TER,ID_POK,ID_UNITS!1,01.01.2016,1,3,1022,310004396,5419</t>
  </si>
  <si>
    <t>N_VAL!N_CALLVL,D_CALEN,ID_INFO,ID_SINFO,ID_TER,ID_POK,ID_UNITS!1,01.01.2017,1,3,1022,310004396,5419</t>
  </si>
  <si>
    <t>N_VAL!N_CALLVL,D_CALEN,ID_INFO,ID_SINFO,ID_TER,ID_POK,ID_UNITS!1,01.01.2018,1,3,1022,310004396,5419</t>
  </si>
  <si>
    <t>N_VAL!N_CALLVL,D_CALEN,ID_INFO,ID_SINFO,ID_TER,ID_POK,ID_UNITS!1,01.01.2019,1,3,1022,310004396,5419</t>
  </si>
  <si>
    <t>N_VAL!N_CALLVL,D_CALEN,ID_INFO,ID_SINFO,ID_TER,ID_POK,ID_UNITS!1,01.01.2016,1,3,1022,310004402,5419</t>
  </si>
  <si>
    <t>N_VAL!N_CALLVL,D_CALEN,ID_INFO,ID_SINFO,ID_TER,ID_POK,ID_UNITS!1,01.01.2017,1,3,1022,310004402,5419</t>
  </si>
  <si>
    <t>N_VAL!N_CALLVL,D_CALEN,ID_INFO,ID_SINFO,ID_TER,ID_POK,ID_UNITS!1,01.01.2018,1,3,1022,310004402,5419</t>
  </si>
  <si>
    <t>N_VAL!N_CALLVL,D_CALEN,ID_INFO,ID_SINFO,ID_TER,ID_POK,ID_UNITS!1,01.01.2019,1,3,1022,310004402,5419</t>
  </si>
  <si>
    <t>N_VAL!N_CALLVL,D_CALEN,ID_INFO,ID_SINFO,ID_TER,ID_POK,ID_UNITS!1,01.01.2016,1,3,1022,310004399,5419</t>
  </si>
  <si>
    <t>N_VAL!N_CALLVL,D_CALEN,ID_INFO,ID_SINFO,ID_TER,ID_POK,ID_UNITS!1,01.01.2017,1,3,1022,310004399,5419</t>
  </si>
  <si>
    <t>N_VAL!N_CALLVL,D_CALEN,ID_INFO,ID_SINFO,ID_TER,ID_POK,ID_UNITS!1,01.01.2018,1,3,1022,310004399,5419</t>
  </si>
  <si>
    <t>N_VAL!N_CALLVL,D_CALEN,ID_INFO,ID_SINFO,ID_TER,ID_POK,ID_UNITS!1,01.01.2019,1,3,1022,310004399,5419</t>
  </si>
  <si>
    <t>N_VAL!N_CALLVL,D_CALEN,ID_INFO,ID_SINFO,ID_TER,ID_POK,ID_UNITS!1,01.01.2016,1,3,1022,310004405,5419</t>
  </si>
  <si>
    <t>N_VAL!N_CALLVL,D_CALEN,ID_INFO,ID_SINFO,ID_TER,ID_POK,ID_UNITS!1,01.01.2017,1,3,1022,310004405,5419</t>
  </si>
  <si>
    <t>N_VAL!N_CALLVL,D_CALEN,ID_INFO,ID_SINFO,ID_TER,ID_POK,ID_UNITS!1,01.01.2018,1,3,1022,310004405,5419</t>
  </si>
  <si>
    <t>N_VAL!N_CALLVL,D_CALEN,ID_INFO,ID_SINFO,ID_TER,ID_POK,ID_UNITS!1,01.01.2019,1,3,1022,310004405,5419</t>
  </si>
  <si>
    <t>N_VAL!N_CALLVL,D_CALEN,ID_INFO,ID_SINFO,ID_TER,ID_POK,ID_UNITS!1,01.01.2016,1,3,1022,300002645,5427</t>
  </si>
  <si>
    <t>N_VAL!N_CALLVL,D_CALEN,ID_INFO,ID_SINFO,ID_TER,ID_POK,ID_UNITS!1,01.01.2017,1,3,1022,300002645,5427</t>
  </si>
  <si>
    <t>N_VAL!N_CALLVL,D_CALEN,ID_INFO,ID_SINFO,ID_TER,ID_POK,ID_UNITS!1,01.01.2018,1,3,1022,300002645,5427</t>
  </si>
  <si>
    <t>N_VAL!N_CALLVL,D_CALEN,ID_INFO,ID_SINFO,ID_TER,ID_POK,ID_UNITS!1,01.01.2019,1,3,1022,300002645,5427</t>
  </si>
  <si>
    <t>N_VAL!N_CALLVL,D_CALEN,ID_INFO,ID_SINFO,ID_TER,ID_POK,ID_UNITS!1,01.01.2016,1,3,1022,300002647,5427</t>
  </si>
  <si>
    <t>N_VAL!N_CALLVL,D_CALEN,ID_INFO,ID_SINFO,ID_TER,ID_POK,ID_UNITS!1,01.01.2017,1,3,1022,300002647,5427</t>
  </si>
  <si>
    <t>N_VAL!N_CALLVL,D_CALEN,ID_INFO,ID_SINFO,ID_TER,ID_POK,ID_UNITS!1,01.01.2018,1,3,1022,300002647,5427</t>
  </si>
  <si>
    <t>N_VAL!N_CALLVL,D_CALEN,ID_INFO,ID_SINFO,ID_TER,ID_POK,ID_UNITS!1,01.01.2019,1,3,1022,300002647,5427</t>
  </si>
  <si>
    <t>N_VAL!N_CALLVL,D_CALEN,ID_INFO,ID_SINFO,ID_TER,ID_POK,ID_UNITS!1,01.01.2016,1,3,1022,300002683,5427</t>
  </si>
  <si>
    <t>N_VAL!N_CALLVL,D_CALEN,ID_INFO,ID_SINFO,ID_TER,ID_POK,ID_UNITS!1,01.01.2017,1,3,1022,300002683,5427</t>
  </si>
  <si>
    <t>N_VAL!N_CALLVL,D_CALEN,ID_INFO,ID_SINFO,ID_TER,ID_POK,ID_UNITS!1,01.01.2018,1,3,1022,300002683,5427</t>
  </si>
  <si>
    <t>N_VAL!N_CALLVL,D_CALEN,ID_INFO,ID_SINFO,ID_TER,ID_POK,ID_UNITS!1,01.01.2019,1,3,1022,300002683,5427</t>
  </si>
  <si>
    <t>N_VAL!N_CALLVL,D_CALEN,ID_INFO,ID_SINFO,ID_TER,ID_POK,ID_UNITS!1,01.01.2016,1,3,1022,300002685,5427</t>
  </si>
  <si>
    <t>N_VAL!N_CALLVL,D_CALEN,ID_INFO,ID_SINFO,ID_TER,ID_POK,ID_UNITS!1,01.01.2017,1,3,1022,300002685,5427</t>
  </si>
  <si>
    <t>N_VAL!N_CALLVL,D_CALEN,ID_INFO,ID_SINFO,ID_TER,ID_POK,ID_UNITS!1,01.01.2018,1,3,1022,300002685,5427</t>
  </si>
  <si>
    <t>N_VAL!N_CALLVL,D_CALEN,ID_INFO,ID_SINFO,ID_TER,ID_POK,ID_UNITS!1,01.01.2019,1,3,1022,300002685,5427</t>
  </si>
  <si>
    <t>N_VAL!N_CALLVL,D_CALEN,ID_INFO,ID_SINFO,ID_TER,ID_POK,ID_UNITS!1,01.01.2016,1,3,1022,300002651,5419</t>
  </si>
  <si>
    <t>N_VAL!N_CALLVL,D_CALEN,ID_INFO,ID_SINFO,ID_TER,ID_POK,ID_UNITS!1,01.01.2017,1,3,1022,300002651,5419</t>
  </si>
  <si>
    <t>N_VAL!N_CALLVL,D_CALEN,ID_INFO,ID_SINFO,ID_TER,ID_POK,ID_UNITS!1,01.01.2018,1,3,1022,300002651,5419</t>
  </si>
  <si>
    <t>N_VAL!N_CALLVL,D_CALEN,ID_INFO,ID_SINFO,ID_TER,ID_POK,ID_UNITS!1,01.01.2019,1,3,1022,300002651,5419</t>
  </si>
  <si>
    <t>N_VAL!N_CALLVL,D_CALEN,ID_INFO,ID_SINFO,ID_TER,ID_POK,ID_UNITS!1,01.01.2016,1,3,1022,300002653,5419</t>
  </si>
  <si>
    <t>N_VAL!N_CALLVL,D_CALEN,ID_INFO,ID_SINFO,ID_TER,ID_POK,ID_UNITS!1,01.01.2017,1,3,1022,300002653,5419</t>
  </si>
  <si>
    <t>N_VAL!N_CALLVL,D_CALEN,ID_INFO,ID_SINFO,ID_TER,ID_POK,ID_UNITS!1,01.01.2018,1,3,1022,300002653,5419</t>
  </si>
  <si>
    <t>N_VAL!N_CALLVL,D_CALEN,ID_INFO,ID_SINFO,ID_TER,ID_POK,ID_UNITS!1,01.01.2019,1,3,1022,300002653,5419</t>
  </si>
  <si>
    <t>N_VAL!N_CALLVL,D_CALEN,ID_INFO,ID_SINFO,ID_TER,ID_POK,ID_UNITS!1,01.01.2020,3,3,1022,310004396,5419</t>
  </si>
  <si>
    <t>N_VAL!N_CALLVL,D_CALEN,ID_INFO,ID_SINFO,ID_TER,ID_POK,ID_UNITS!1,01.01.2020,3,3,1022,310004402,5419</t>
  </si>
  <si>
    <t>N_VAL!N_CALLVL,D_CALEN,ID_INFO,ID_SINFO,ID_TER,ID_POK,ID_UNITS!1,01.01.2020,3,3,1022,310004399,5419</t>
  </si>
  <si>
    <t>N_VAL!N_CALLVL,D_CALEN,ID_INFO,ID_SINFO,ID_TER,ID_POK,ID_UNITS!1,01.01.2020,3,3,1022,310004405,5419</t>
  </si>
  <si>
    <t>N_VAL!N_CALLVL,D_CALEN,ID_INFO,ID_SINFO,ID_TER,ID_POK,ID_UNITS!1,01.01.2020,3,3,1022,300002645,5427</t>
  </si>
  <si>
    <t>N_VAL!N_CALLVL,D_CALEN,ID_INFO,ID_SINFO,ID_TER,ID_POK,ID_UNITS!1,01.01.2020,3,3,1022,300002647,5427</t>
  </si>
  <si>
    <t>N_VAL!N_CALLVL,D_CALEN,ID_INFO,ID_SINFO,ID_TER,ID_POK,ID_UNITS!1,01.01.2020,3,3,1022,300002683,5427</t>
  </si>
  <si>
    <t>N_VAL!N_CALLVL,D_CALEN,ID_INFO,ID_SINFO,ID_TER,ID_POK,ID_UNITS!1,01.01.2020,3,3,1022,300002685,5427</t>
  </si>
  <si>
    <t>N_VAL!N_CALLVL,D_CALEN,ID_INFO,ID_SINFO,ID_TER,ID_POK,ID_UNITS!1,01.01.2020,3,3,1022,300002651,5419</t>
  </si>
  <si>
    <t>N_VAL!N_CALLVL,D_CALEN,ID_INFO,ID_SINFO,ID_TER,ID_POK,ID_UNITS!1,01.01.2020,3,3,1022,300002653,5419</t>
  </si>
  <si>
    <t>N_VAL!N_CALLVL,D_CALEN,ID_INFO,ID_SINFO,ID_TER,ID_POK,ID_UNITS!1,01.01.2021,4,3,1022,310004396,5419</t>
  </si>
  <si>
    <t>N_VAL!N_CALLVL,D_CALEN,ID_INFO,ID_SINFO,ID_TER,ID_POK,ID_UNITS!1,01.01.2021,4,3,1022,310004402,5419</t>
  </si>
  <si>
    <t>N_VAL!N_CALLVL,D_CALEN,ID_INFO,ID_SINFO,ID_TER,ID_POK,ID_UNITS!1,01.01.2021,4,3,1022,310004399,5419</t>
  </si>
  <si>
    <t>N_VAL!N_CALLVL,D_CALEN,ID_INFO,ID_SINFO,ID_TER,ID_POK,ID_UNITS!1,01.01.2021,4,3,1022,310004405,5419</t>
  </si>
  <si>
    <t>N_VAL!N_CALLVL,D_CALEN,ID_INFO,ID_SINFO,ID_TER,ID_POK,ID_UNITS!1,01.01.2021,4,3,1022,300002645,5427</t>
  </si>
  <si>
    <t>N_VAL!N_CALLVL,D_CALEN,ID_INFO,ID_SINFO,ID_TER,ID_POK,ID_UNITS!1,01.01.2021,4,3,1022,300002647,5427</t>
  </si>
  <si>
    <t>N_VAL!N_CALLVL,D_CALEN,ID_INFO,ID_SINFO,ID_TER,ID_POK,ID_UNITS!1,01.01.2021,4,3,1022,300002683,5427</t>
  </si>
  <si>
    <t>N_VAL!N_CALLVL,D_CALEN,ID_INFO,ID_SINFO,ID_TER,ID_POK,ID_UNITS!1,01.01.2021,4,3,1022,300002685,5427</t>
  </si>
  <si>
    <t>N_VAL!N_CALLVL,D_CALEN,ID_INFO,ID_SINFO,ID_TER,ID_POK,ID_UNITS!1,01.01.2021,4,3,1022,300002651,5419</t>
  </si>
  <si>
    <t>N_VAL!N_CALLVL,D_CALEN,ID_INFO,ID_SINFO,ID_TER,ID_POK,ID_UNITS!1,01.01.2021,4,3,1022,300002653,5419</t>
  </si>
  <si>
    <t>N_VAL!N_CALLVL,D_CALEN,ID_INFO,ID_SINFO,ID_TER,ID_POK,ID_UNITS!1,01.01.2022,5,3,1022,310004396,5419</t>
  </si>
  <si>
    <t>N_VAL!N_CALLVL,D_CALEN,ID_INFO,ID_SINFO,ID_TER,ID_POK,ID_UNITS!1,01.01.2022,5,3,1022,310004402,5419</t>
  </si>
  <si>
    <t>N_VAL!N_CALLVL,D_CALEN,ID_INFO,ID_SINFO,ID_TER,ID_POK,ID_UNITS!1,01.01.2022,5,3,1022,310004399,5419</t>
  </si>
  <si>
    <t>N_VAL!N_CALLVL,D_CALEN,ID_INFO,ID_SINFO,ID_TER,ID_POK,ID_UNITS!1,01.01.2022,5,3,1022,310004405,5419</t>
  </si>
  <si>
    <t>N_VAL!N_CALLVL,D_CALEN,ID_INFO,ID_SINFO,ID_TER,ID_POK,ID_UNITS!1,01.01.2022,5,3,1022,300002645,5427</t>
  </si>
  <si>
    <t>N_VAL!N_CALLVL,D_CALEN,ID_INFO,ID_SINFO,ID_TER,ID_POK,ID_UNITS!1,01.01.2022,5,3,1022,300002647,5427</t>
  </si>
  <si>
    <t>N_VAL!N_CALLVL,D_CALEN,ID_INFO,ID_SINFO,ID_TER,ID_POK,ID_UNITS!1,01.01.2022,5,3,1022,300002683,5427</t>
  </si>
  <si>
    <t>N_VAL!N_CALLVL,D_CALEN,ID_INFO,ID_SINFO,ID_TER,ID_POK,ID_UNITS!1,01.01.2022,5,3,1022,300002685,5427</t>
  </si>
  <si>
    <t>N_VAL!N_CALLVL,D_CALEN,ID_INFO,ID_SINFO,ID_TER,ID_POK,ID_UNITS!1,01.01.2022,5,3,1022,300002651,5419</t>
  </si>
  <si>
    <t>N_VAL!N_CALLVL,D_CALEN,ID_INFO,ID_SINFO,ID_TER,ID_POK,ID_UNITS!1,01.01.2022,5,3,1022,300002653,5419</t>
  </si>
  <si>
    <t>S_COMENT!N_CALLVL,D_CALEN,ID_INFO,ID_SINFO,ID_TER,ID_POK,ID_UNITS!1,01.01.2019,1,3,1022,310004396,5419</t>
  </si>
  <si>
    <t>S_COMENT!N_CALLVL,D_CALEN,ID_INFO,ID_SINFO,ID_TER,ID_POK,ID_UNITS!1,01.01.2019,1,3,1022,310004402,5419</t>
  </si>
  <si>
    <t>S_COMENT!N_CALLVL,D_CALEN,ID_INFO,ID_SINFO,ID_TER,ID_POK,ID_UNITS!1,01.01.2019,1,3,1022,310004399,5419</t>
  </si>
  <si>
    <t>S_COMENT!N_CALLVL,D_CALEN,ID_INFO,ID_SINFO,ID_TER,ID_POK,ID_UNITS!1,01.01.2019,1,3,1022,310004405,5419</t>
  </si>
  <si>
    <t>S_COMENT!N_CALLVL,D_CALEN,ID_INFO,ID_SINFO,ID_TER,ID_POK,ID_UNITS!1,01.01.2019,1,3,1022,300002645,5427</t>
  </si>
  <si>
    <t>S_COMENT!N_CALLVL,D_CALEN,ID_INFO,ID_SINFO,ID_TER,ID_POK,ID_UNITS!1,01.01.2019,1,3,1022,300002647,5427</t>
  </si>
  <si>
    <t>S_COMENT!N_CALLVL,D_CALEN,ID_INFO,ID_SINFO,ID_TER,ID_POK,ID_UNITS!1,01.01.2019,1,3,1022,300002683,5427</t>
  </si>
  <si>
    <t>S_COMENT!N_CALLVL,D_CALEN,ID_INFO,ID_SINFO,ID_TER,ID_POK,ID_UNITS!1,01.01.2019,1,3,1022,300002685,5427</t>
  </si>
  <si>
    <t>S_COMENT!N_CALLVL,D_CALEN,ID_INFO,ID_SINFO,ID_TER,ID_POK,ID_UNITS!1,01.01.2019,1,3,1022,300002651,5419</t>
  </si>
  <si>
    <t>S_COMENT!N_CALLVL,D_CALEN,ID_INFO,ID_SINFO,ID_TER,ID_POK,ID_UNITS!1,01.01.2019,1,3,1022,300002653,5419</t>
  </si>
  <si>
    <t>E7:L21*62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</si>
  <si>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</si>
  <si>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</si>
  <si>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домами: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</si>
  <si>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</t>
  </si>
  <si>
    <t>Общее число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</si>
  <si>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</si>
  <si>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</si>
  <si>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Нижегородской области и (или) городского округа (муниципального района) в уставном капитале которых составляет не более 25 %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</si>
  <si>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</si>
  <si>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</si>
  <si>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</si>
  <si>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учет, в том числе по двухквартирным домам, расположенным на двух земельных участках, в отношении которых (каждого из двух) осуществлен государственный кадастровый учет</t>
  </si>
  <si>
    <t>Общее число многоквартирных домов, имеющих разрешение на ввод в эксплуатацию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</si>
  <si>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</si>
  <si>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нуждающихся в жилых помещениях</t>
  </si>
  <si>
    <t>Численность населения, состоящего на учете в качестве нуждающихся в жилых помещениях, получившего жилые помещения и улучшившего жилищные условия в отчетном году</t>
  </si>
  <si>
    <t>Общая численность населения, состоящего на учете в качестве нуждающихся в жилых помещениях</t>
  </si>
  <si>
    <t>Контрольная сумма : 456</t>
  </si>
  <si>
    <t>N_VAL!N_CALLVL,D_CALEN,ID_INFO,ID_SINFO,ID_TER,ID_POK,ID_UNITS!1,01.01.2016,1,3,1022,300002700,6015</t>
  </si>
  <si>
    <t>N_VAL!N_CALLVL,D_CALEN,ID_INFO,ID_SINFO,ID_TER,ID_POK,ID_UNITS!1,01.01.2017,1,3,1022,300002700,6015</t>
  </si>
  <si>
    <t>N_VAL!N_CALLVL,D_CALEN,ID_INFO,ID_SINFO,ID_TER,ID_POK,ID_UNITS!1,01.01.2018,1,3,1022,300002700,6015</t>
  </si>
  <si>
    <t>N_VAL!N_CALLVL,D_CALEN,ID_INFO,ID_SINFO,ID_TER,ID_POK,ID_UNITS!1,01.01.2019,1,3,1022,300002700,6015</t>
  </si>
  <si>
    <t>N_VAL!N_CALLVL,D_CALEN,ID_INFO,ID_SINFO,ID_TER,ID_POK,ID_UNITS!1,01.01.2016,1,3,1022,300002687,5967</t>
  </si>
  <si>
    <t>N_VAL!N_CALLVL,D_CALEN,ID_INFO,ID_SINFO,ID_TER,ID_POK,ID_UNITS!1,01.01.2017,1,3,1022,300002687,5967</t>
  </si>
  <si>
    <t>N_VAL!N_CALLVL,D_CALEN,ID_INFO,ID_SINFO,ID_TER,ID_POK,ID_UNITS!1,01.01.2018,1,3,1022,300002687,5967</t>
  </si>
  <si>
    <t>N_VAL!N_CALLVL,D_CALEN,ID_INFO,ID_SINFO,ID_TER,ID_POK,ID_UNITS!1,01.01.2019,1,3,1022,300002687,5967</t>
  </si>
  <si>
    <t>N_VAL!N_CALLVL,D_CALEN,ID_INFO,ID_SINFO,ID_TER,ID_POK,ID_UNITS!1,01.01.2016,1,3,1022,310004483,5967</t>
  </si>
  <si>
    <t>N_VAL!N_CALLVL,D_CALEN,ID_INFO,ID_SINFO,ID_TER,ID_POK,ID_UNITS!1,01.01.2017,1,3,1022,310004483,5967</t>
  </si>
  <si>
    <t>N_VAL!N_CALLVL,D_CALEN,ID_INFO,ID_SINFO,ID_TER,ID_POK,ID_UNITS!1,01.01.2018,1,3,1022,310004483,5967</t>
  </si>
  <si>
    <t>N_VAL!N_CALLVL,D_CALEN,ID_INFO,ID_SINFO,ID_TER,ID_POK,ID_UNITS!1,01.01.2019,1,3,1022,310004483,5967</t>
  </si>
  <si>
    <t>N_VAL!N_CALLVL,D_CALEN,ID_INFO,ID_SINFO,ID_TER,ID_POK,ID_UNITS!1,01.01.2016,1,3,1022,310004516,6015</t>
  </si>
  <si>
    <t>N_VAL!N_CALLVL,D_CALEN,ID_INFO,ID_SINFO,ID_TER,ID_POK,ID_UNITS!1,01.01.2017,1,3,1022,310004516,6015</t>
  </si>
  <si>
    <t>N_VAL!N_CALLVL,D_CALEN,ID_INFO,ID_SINFO,ID_TER,ID_POK,ID_UNITS!1,01.01.2018,1,3,1022,310004516,6015</t>
  </si>
  <si>
    <t>N_VAL!N_CALLVL,D_CALEN,ID_INFO,ID_SINFO,ID_TER,ID_POK,ID_UNITS!1,01.01.2019,1,3,1022,310004516,6015</t>
  </si>
  <si>
    <t>N_VAL!N_CALLVL,D_CALEN,ID_INFO,ID_SINFO,ID_TER,ID_POK,ID_UNITS!1,01.01.2016,1,3,1022,310004519,5967</t>
  </si>
  <si>
    <t>N_VAL!N_CALLVL,D_CALEN,ID_INFO,ID_SINFO,ID_TER,ID_POK,ID_UNITS!1,01.01.2017,1,3,1022,310004519,5967</t>
  </si>
  <si>
    <t>N_VAL!N_CALLVL,D_CALEN,ID_INFO,ID_SINFO,ID_TER,ID_POK,ID_UNITS!1,01.01.2018,1,3,1022,310004519,5967</t>
  </si>
  <si>
    <t>N_VAL!N_CALLVL,D_CALEN,ID_INFO,ID_SINFO,ID_TER,ID_POK,ID_UNITS!1,01.01.2019,1,3,1022,310004519,5967</t>
  </si>
  <si>
    <t>N_VAL!N_CALLVL,D_CALEN,ID_INFO,ID_SINFO,ID_TER,ID_POK,ID_UNITS!1,01.01.2016,1,3,1022,310004531,5967</t>
  </si>
  <si>
    <t>N_VAL!N_CALLVL,D_CALEN,ID_INFO,ID_SINFO,ID_TER,ID_POK,ID_UNITS!1,01.01.2017,1,3,1022,310004531,5967</t>
  </si>
  <si>
    <t>N_VAL!N_CALLVL,D_CALEN,ID_INFO,ID_SINFO,ID_TER,ID_POK,ID_UNITS!1,01.01.2018,1,3,1022,310004531,5967</t>
  </si>
  <si>
    <t>N_VAL!N_CALLVL,D_CALEN,ID_INFO,ID_SINFO,ID_TER,ID_POK,ID_UNITS!1,01.01.2019,1,3,1022,310004531,5967</t>
  </si>
  <si>
    <t>N_VAL!N_CALLVL,D_CALEN,ID_INFO,ID_SINFO,ID_TER,ID_POK,ID_UNITS!1,01.01.2016,1,3,1022,310004633,6015</t>
  </si>
  <si>
    <t>N_VAL!N_CALLVL,D_CALEN,ID_INFO,ID_SINFO,ID_TER,ID_POK,ID_UNITS!1,01.01.2017,1,3,1022,310004633,6015</t>
  </si>
  <si>
    <t>N_VAL!N_CALLVL,D_CALEN,ID_INFO,ID_SINFO,ID_TER,ID_POK,ID_UNITS!1,01.01.2018,1,3,1022,310004633,6015</t>
  </si>
  <si>
    <t>N_VAL!N_CALLVL,D_CALEN,ID_INFO,ID_SINFO,ID_TER,ID_POK,ID_UNITS!1,01.01.2019,1,3,1022,310004633,6015</t>
  </si>
  <si>
    <t>N_VAL!N_CALLVL,D_CALEN,ID_INFO,ID_SINFO,ID_TER,ID_POK,ID_UNITS!1,01.01.2016,1,3,1022,310004636,5967</t>
  </si>
  <si>
    <t>N_VAL!N_CALLVL,D_CALEN,ID_INFO,ID_SINFO,ID_TER,ID_POK,ID_UNITS!1,01.01.2017,1,3,1022,310004636,5967</t>
  </si>
  <si>
    <t>N_VAL!N_CALLVL,D_CALEN,ID_INFO,ID_SINFO,ID_TER,ID_POK,ID_UNITS!1,01.01.2018,1,3,1022,310004636,5967</t>
  </si>
  <si>
    <t>N_VAL!N_CALLVL,D_CALEN,ID_INFO,ID_SINFO,ID_TER,ID_POK,ID_UNITS!1,01.01.2019,1,3,1022,310004636,5967</t>
  </si>
  <si>
    <t>N_VAL!N_CALLVL,D_CALEN,ID_INFO,ID_SINFO,ID_TER,ID_POK,ID_UNITS!1,01.01.2016,1,3,1022,310004639,5967</t>
  </si>
  <si>
    <t>N_VAL!N_CALLVL,D_CALEN,ID_INFO,ID_SINFO,ID_TER,ID_POK,ID_UNITS!1,01.01.2017,1,3,1022,310004639,5967</t>
  </si>
  <si>
    <t>N_VAL!N_CALLVL,D_CALEN,ID_INFO,ID_SINFO,ID_TER,ID_POK,ID_UNITS!1,01.01.2018,1,3,1022,310004639,5967</t>
  </si>
  <si>
    <t>N_VAL!N_CALLVL,D_CALEN,ID_INFO,ID_SINFO,ID_TER,ID_POK,ID_UNITS!1,01.01.2019,1,3,1022,310004639,5967</t>
  </si>
  <si>
    <t>N_VAL!N_CALLVL,D_CALEN,ID_INFO,ID_SINFO,ID_TER,ID_POK,ID_UNITS!1,01.01.2016,1,3,1022,300002702,6015</t>
  </si>
  <si>
    <t>N_VAL!N_CALLVL,D_CALEN,ID_INFO,ID_SINFO,ID_TER,ID_POK,ID_UNITS!1,01.01.2017,1,3,1022,300002702,6015</t>
  </si>
  <si>
    <t>N_VAL!N_CALLVL,D_CALEN,ID_INFO,ID_SINFO,ID_TER,ID_POK,ID_UNITS!1,01.01.2018,1,3,1022,300002702,6015</t>
  </si>
  <si>
    <t>N_VAL!N_CALLVL,D_CALEN,ID_INFO,ID_SINFO,ID_TER,ID_POK,ID_UNITS!1,01.01.2019,1,3,1022,300002702,6015</t>
  </si>
  <si>
    <t>N_VAL!N_CALLVL,D_CALEN,ID_INFO,ID_SINFO,ID_TER,ID_POK,ID_UNITS!1,01.01.2016,1,3,1022,300002689,6041</t>
  </si>
  <si>
    <t>N_VAL!N_CALLVL,D_CALEN,ID_INFO,ID_SINFO,ID_TER,ID_POK,ID_UNITS!1,01.01.2017,1,3,1022,300002689,6041</t>
  </si>
  <si>
    <t>N_VAL!N_CALLVL,D_CALEN,ID_INFO,ID_SINFO,ID_TER,ID_POK,ID_UNITS!1,01.01.2018,1,3,1022,300002689,6041</t>
  </si>
  <si>
    <t>N_VAL!N_CALLVL,D_CALEN,ID_INFO,ID_SINFO,ID_TER,ID_POK,ID_UNITS!1,01.01.2019,1,3,1022,300002689,6041</t>
  </si>
  <si>
    <t>N_VAL!N_CALLVL,D_CALEN,ID_INFO,ID_SINFO,ID_TER,ID_POK,ID_UNITS!1,01.01.2016,1,3,1022,300002691,6041</t>
  </si>
  <si>
    <t>N_VAL!N_CALLVL,D_CALEN,ID_INFO,ID_SINFO,ID_TER,ID_POK,ID_UNITS!1,01.01.2017,1,3,1022,300002691,6041</t>
  </si>
  <si>
    <t>N_VAL!N_CALLVL,D_CALEN,ID_INFO,ID_SINFO,ID_TER,ID_POK,ID_UNITS!1,01.01.2018,1,3,1022,300002691,6041</t>
  </si>
  <si>
    <t>N_VAL!N_CALLVL,D_CALEN,ID_INFO,ID_SINFO,ID_TER,ID_POK,ID_UNITS!1,01.01.2019,1,3,1022,300002691,6041</t>
  </si>
  <si>
    <t>N_VAL!N_CALLVL,D_CALEN,ID_INFO,ID_SINFO,ID_TER,ID_POK,ID_UNITS!1,01.01.2020,3,3,1022,300002700,6015</t>
  </si>
  <si>
    <t>N_VAL!N_CALLVL,D_CALEN,ID_INFO,ID_SINFO,ID_TER,ID_POK,ID_UNITS!1,01.01.2020,3,3,1022,300002687,5967</t>
  </si>
  <si>
    <t>N_VAL!N_CALLVL,D_CALEN,ID_INFO,ID_SINFO,ID_TER,ID_POK,ID_UNITS!1,01.01.2020,3,3,1022,310004483,5967</t>
  </si>
  <si>
    <t>N_VAL!N_CALLVL,D_CALEN,ID_INFO,ID_SINFO,ID_TER,ID_POK,ID_UNITS!1,01.01.2020,3,3,1022,310004516,6015</t>
  </si>
  <si>
    <t>N_VAL!N_CALLVL,D_CALEN,ID_INFO,ID_SINFO,ID_TER,ID_POK,ID_UNITS!1,01.01.2020,3,3,1022,310004519,5967</t>
  </si>
  <si>
    <t>N_VAL!N_CALLVL,D_CALEN,ID_INFO,ID_SINFO,ID_TER,ID_POK,ID_UNITS!1,01.01.2020,3,3,1022,310004531,5967</t>
  </si>
  <si>
    <t>N_VAL!N_CALLVL,D_CALEN,ID_INFO,ID_SINFO,ID_TER,ID_POK,ID_UNITS!1,01.01.2020,3,3,1022,310004633,6015</t>
  </si>
  <si>
    <t>N_VAL!N_CALLVL,D_CALEN,ID_INFO,ID_SINFO,ID_TER,ID_POK,ID_UNITS!1,01.01.2020,3,3,1022,310004636,5967</t>
  </si>
  <si>
    <t>N_VAL!N_CALLVL,D_CALEN,ID_INFO,ID_SINFO,ID_TER,ID_POK,ID_UNITS!1,01.01.2020,3,3,1022,310004639,5967</t>
  </si>
  <si>
    <t>N_VAL!N_CALLVL,D_CALEN,ID_INFO,ID_SINFO,ID_TER,ID_POK,ID_UNITS!1,01.01.2020,3,3,1022,300002702,6015</t>
  </si>
  <si>
    <t>N_VAL!N_CALLVL,D_CALEN,ID_INFO,ID_SINFO,ID_TER,ID_POK,ID_UNITS!1,01.01.2020,3,3,1022,300002689,6041</t>
  </si>
  <si>
    <t>N_VAL!N_CALLVL,D_CALEN,ID_INFO,ID_SINFO,ID_TER,ID_POK,ID_UNITS!1,01.01.2020,3,3,1022,300002691,6041</t>
  </si>
  <si>
    <t>N_VAL!N_CALLVL,D_CALEN,ID_INFO,ID_SINFO,ID_TER,ID_POK,ID_UNITS!1,01.01.2021,4,3,1022,300002700,6015</t>
  </si>
  <si>
    <t>N_VAL!N_CALLVL,D_CALEN,ID_INFO,ID_SINFO,ID_TER,ID_POK,ID_UNITS!1,01.01.2021,4,3,1022,300002687,5967</t>
  </si>
  <si>
    <t>N_VAL!N_CALLVL,D_CALEN,ID_INFO,ID_SINFO,ID_TER,ID_POK,ID_UNITS!1,01.01.2021,4,3,1022,310004483,5967</t>
  </si>
  <si>
    <t>N_VAL!N_CALLVL,D_CALEN,ID_INFO,ID_SINFO,ID_TER,ID_POK,ID_UNITS!1,01.01.2021,4,3,1022,310004516,6015</t>
  </si>
  <si>
    <t>N_VAL!N_CALLVL,D_CALEN,ID_INFO,ID_SINFO,ID_TER,ID_POK,ID_UNITS!1,01.01.2021,4,3,1022,310004519,5967</t>
  </si>
  <si>
    <t>N_VAL!N_CALLVL,D_CALEN,ID_INFO,ID_SINFO,ID_TER,ID_POK,ID_UNITS!1,01.01.2021,4,3,1022,310004531,5967</t>
  </si>
  <si>
    <t>N_VAL!N_CALLVL,D_CALEN,ID_INFO,ID_SINFO,ID_TER,ID_POK,ID_UNITS!1,01.01.2021,4,3,1022,310004633,6015</t>
  </si>
  <si>
    <t>N_VAL!N_CALLVL,D_CALEN,ID_INFO,ID_SINFO,ID_TER,ID_POK,ID_UNITS!1,01.01.2021,4,3,1022,310004636,5967</t>
  </si>
  <si>
    <t>N_VAL!N_CALLVL,D_CALEN,ID_INFO,ID_SINFO,ID_TER,ID_POK,ID_UNITS!1,01.01.2021,4,3,1022,310004639,5967</t>
  </si>
  <si>
    <t>N_VAL!N_CALLVL,D_CALEN,ID_INFO,ID_SINFO,ID_TER,ID_POK,ID_UNITS!1,01.01.2021,4,3,1022,300002702,6015</t>
  </si>
  <si>
    <t>N_VAL!N_CALLVL,D_CALEN,ID_INFO,ID_SINFO,ID_TER,ID_POK,ID_UNITS!1,01.01.2021,4,3,1022,300002689,6041</t>
  </si>
  <si>
    <t>N_VAL!N_CALLVL,D_CALEN,ID_INFO,ID_SINFO,ID_TER,ID_POK,ID_UNITS!1,01.01.2021,4,3,1022,300002691,6041</t>
  </si>
  <si>
    <t>N_VAL!N_CALLVL,D_CALEN,ID_INFO,ID_SINFO,ID_TER,ID_POK,ID_UNITS!1,01.01.2022,5,3,1022,300002700,6015</t>
  </si>
  <si>
    <t>N_VAL!N_CALLVL,D_CALEN,ID_INFO,ID_SINFO,ID_TER,ID_POK,ID_UNITS!1,01.01.2022,5,3,1022,300002687,5967</t>
  </si>
  <si>
    <t>N_VAL!N_CALLVL,D_CALEN,ID_INFO,ID_SINFO,ID_TER,ID_POK,ID_UNITS!1,01.01.2022,5,3,1022,310004483,5967</t>
  </si>
  <si>
    <t>N_VAL!N_CALLVL,D_CALEN,ID_INFO,ID_SINFO,ID_TER,ID_POK,ID_UNITS!1,01.01.2022,5,3,1022,310004516,6015</t>
  </si>
  <si>
    <t>N_VAL!N_CALLVL,D_CALEN,ID_INFO,ID_SINFO,ID_TER,ID_POK,ID_UNITS!1,01.01.2022,5,3,1022,310004519,5967</t>
  </si>
  <si>
    <t>N_VAL!N_CALLVL,D_CALEN,ID_INFO,ID_SINFO,ID_TER,ID_POK,ID_UNITS!1,01.01.2022,5,3,1022,310004531,5967</t>
  </si>
  <si>
    <t>N_VAL!N_CALLVL,D_CALEN,ID_INFO,ID_SINFO,ID_TER,ID_POK,ID_UNITS!1,01.01.2022,5,3,1022,310004633,6015</t>
  </si>
  <si>
    <t>N_VAL!N_CALLVL,D_CALEN,ID_INFO,ID_SINFO,ID_TER,ID_POK,ID_UNITS!1,01.01.2022,5,3,1022,310004636,5967</t>
  </si>
  <si>
    <t>N_VAL!N_CALLVL,D_CALEN,ID_INFO,ID_SINFO,ID_TER,ID_POK,ID_UNITS!1,01.01.2022,5,3,1022,310004639,5967</t>
  </si>
  <si>
    <t>N_VAL!N_CALLVL,D_CALEN,ID_INFO,ID_SINFO,ID_TER,ID_POK,ID_UNITS!1,01.01.2022,5,3,1022,300002702,6015</t>
  </si>
  <si>
    <t>N_VAL!N_CALLVL,D_CALEN,ID_INFO,ID_SINFO,ID_TER,ID_POK,ID_UNITS!1,01.01.2022,5,3,1022,300002689,6041</t>
  </si>
  <si>
    <t>N_VAL!N_CALLVL,D_CALEN,ID_INFO,ID_SINFO,ID_TER,ID_POK,ID_UNITS!1,01.01.2022,5,3,1022,300002691,6041</t>
  </si>
  <si>
    <t>S_COMENT!N_CALLVL,D_CALEN,ID_INFO,ID_SINFO,ID_TER,ID_POK,ID_UNITS!1,01.01.2019,1,3,1022,300002700,6015</t>
  </si>
  <si>
    <t>S_COMENT!N_CALLVL,D_CALEN,ID_INFO,ID_SINFO,ID_TER,ID_POK,ID_UNITS!1,01.01.2019,1,3,1022,300002687,5967</t>
  </si>
  <si>
    <t>S_COMENT!N_CALLVL,D_CALEN,ID_INFO,ID_SINFO,ID_TER,ID_POK,ID_UNITS!1,01.01.2019,1,3,1022,310004483,5967</t>
  </si>
  <si>
    <t>S_COMENT!N_CALLVL,D_CALEN,ID_INFO,ID_SINFO,ID_TER,ID_POK,ID_UNITS!1,01.01.2019,1,3,1022,310004516,6015</t>
  </si>
  <si>
    <t>S_COMENT!N_CALLVL,D_CALEN,ID_INFO,ID_SINFO,ID_TER,ID_POK,ID_UNITS!1,01.01.2019,1,3,1022,310004519,5967</t>
  </si>
  <si>
    <t>S_COMENT!N_CALLVL,D_CALEN,ID_INFO,ID_SINFO,ID_TER,ID_POK,ID_UNITS!1,01.01.2019,1,3,1022,310004531,5967</t>
  </si>
  <si>
    <t>S_COMENT!N_CALLVL,D_CALEN,ID_INFO,ID_SINFO,ID_TER,ID_POK,ID_UNITS!1,01.01.2019,1,3,1022,310004633,6015</t>
  </si>
  <si>
    <t>S_COMENT!N_CALLVL,D_CALEN,ID_INFO,ID_SINFO,ID_TER,ID_POK,ID_UNITS!1,01.01.2019,1,3,1022,310004636,5967</t>
  </si>
  <si>
    <t>S_COMENT!N_CALLVL,D_CALEN,ID_INFO,ID_SINFO,ID_TER,ID_POK,ID_UNITS!1,01.01.2019,1,3,1022,310004639,5967</t>
  </si>
  <si>
    <t>S_COMENT!N_CALLVL,D_CALEN,ID_INFO,ID_SINFO,ID_TER,ID_POK,ID_UNITS!1,01.01.2019,1,3,1022,300002702,6015</t>
  </si>
  <si>
    <t>S_COMENT!N_CALLVL,D_CALEN,ID_INFO,ID_SINFO,ID_TER,ID_POK,ID_UNITS!1,01.01.2019,1,3,1022,300002689,6041</t>
  </si>
  <si>
    <t>S_COMENT!N_CALLVL,D_CALEN,ID_INFO,ID_SINFO,ID_TER,ID_POK,ID_UNITS!1,01.01.2019,1,3,1022,300002691,6041</t>
  </si>
  <si>
    <t>E7:L23*62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</si>
  <si>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</si>
  <si>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</si>
  <si>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</si>
  <si>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Объем налоговых и неналоговых доходов местного бюджета (за исключением поступлений налоговых доходов по дополнительным нормативам отчислений, возвратов остатков субсидий, субвенций и иных межбюджетных трансфертов, имеющих целевое назначение)</t>
  </si>
  <si>
    <t>Общий объем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</si>
  <si>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</si>
  <si>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</si>
  <si>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</si>
  <si>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Полная учетная стоимость основных фондов всех организаций муниципальной формы собственности на конец года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</si>
  <si>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</si>
  <si>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</si>
  <si>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</si>
  <si>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</si>
  <si>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Сумма просроченной кредиторской задолженности по оплате труда (включая начисления на оплату труда) муниципальных учреждений на конец года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</si>
  <si>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</si>
  <si>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</si>
  <si>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</si>
  <si>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Объем расходов бюджета муниципального образования на содержание работников органов местного самоуправления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</si>
  <si>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</si>
  <si>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</si>
  <si>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</si>
  <si>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</si>
  <si>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</si>
  <si>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% от числа опрошенных</t>
  </si>
  <si>
    <t>Удовлетворенность населения организацией транспортного обслуживания в муниципальном образовании</t>
  </si>
  <si>
    <t>Удовлетворенность населения качеством автомобильных дорог в муниципальном образовании</t>
  </si>
  <si>
    <t>Удовлетворенность населения жилищно-коммунальными услугами</t>
  </si>
  <si>
    <t>уровнем организации теплоснабжения (снабжения населения топливом)</t>
  </si>
  <si>
    <t>уровнем организации водоснабжения (водоотведения)</t>
  </si>
  <si>
    <t>уровнем организации электроснабжения</t>
  </si>
  <si>
    <t>уровнем организации газоснабжения</t>
  </si>
  <si>
    <t>38.</t>
  </si>
  <si>
    <t>Среднегодовая численность постоянного населения</t>
  </si>
  <si>
    <t>тыс. человек</t>
  </si>
  <si>
    <t>Численность населения на 1 января следующего за отчетным годом</t>
  </si>
  <si>
    <t>Контрольная сумма : 73</t>
  </si>
  <si>
    <t>N_VAL!N_CALLVL,D_CALEN,ID_INFO,ID_SINFO,ID_TER,ID_POK,ID_UNITS!1,01.01.2016,1,3,1022,310004858,6015</t>
  </si>
  <si>
    <t>N_VAL!N_CALLVL,D_CALEN,ID_INFO,ID_SINFO,ID_TER,ID_POK,ID_UNITS!1,01.01.2017,1,3,1022,310004858,6015</t>
  </si>
  <si>
    <t>N_VAL!N_CALLVL,D_CALEN,ID_INFO,ID_SINFO,ID_TER,ID_POK,ID_UNITS!1,01.01.2018,1,3,1022,310004858,6015</t>
  </si>
  <si>
    <t>N_VAL!N_CALLVL,D_CALEN,ID_INFO,ID_SINFO,ID_TER,ID_POK,ID_UNITS!1,01.01.2019,1,3,1022,310004858,6015</t>
  </si>
  <si>
    <t>N_VAL!N_CALLVL,D_CALEN,ID_INFO,ID_SINFO,ID_TER,ID_POK,ID_UNITS!1,01.01.2016,1,3,1022,310004861,5839</t>
  </si>
  <si>
    <t>N_VAL!N_CALLVL,D_CALEN,ID_INFO,ID_SINFO,ID_TER,ID_POK,ID_UNITS!1,01.01.2017,1,3,1022,310004861,5839</t>
  </si>
  <si>
    <t>N_VAL!N_CALLVL,D_CALEN,ID_INFO,ID_SINFO,ID_TER,ID_POK,ID_UNITS!1,01.01.2018,1,3,1022,310004861,5839</t>
  </si>
  <si>
    <t>N_VAL!N_CALLVL,D_CALEN,ID_INFO,ID_SINFO,ID_TER,ID_POK,ID_UNITS!1,01.01.2019,1,3,1022,310004861,5839</t>
  </si>
  <si>
    <t>N_VAL!N_CALLVL,D_CALEN,ID_INFO,ID_SINFO,ID_TER,ID_POK,ID_UNITS!1,01.01.2016,1,3,1022,310004864,5839</t>
  </si>
  <si>
    <t>N_VAL!N_CALLVL,D_CALEN,ID_INFO,ID_SINFO,ID_TER,ID_POK,ID_UNITS!1,01.01.2017,1,3,1022,310004864,5839</t>
  </si>
  <si>
    <t>N_VAL!N_CALLVL,D_CALEN,ID_INFO,ID_SINFO,ID_TER,ID_POK,ID_UNITS!1,01.01.2018,1,3,1022,310004864,5839</t>
  </si>
  <si>
    <t>N_VAL!N_CALLVL,D_CALEN,ID_INFO,ID_SINFO,ID_TER,ID_POK,ID_UNITS!1,01.01.2019,1,3,1022,310004864,5839</t>
  </si>
  <si>
    <t>N_VAL!N_CALLVL,D_CALEN,ID_INFO,ID_SINFO,ID_TER,ID_POK,ID_UNITS!1,01.01.2016,1,3,1022,310004912,6015</t>
  </si>
  <si>
    <t>N_VAL!N_CALLVL,D_CALEN,ID_INFO,ID_SINFO,ID_TER,ID_POK,ID_UNITS!1,01.01.2017,1,3,1022,310004912,6015</t>
  </si>
  <si>
    <t>N_VAL!N_CALLVL,D_CALEN,ID_INFO,ID_SINFO,ID_TER,ID_POK,ID_UNITS!1,01.01.2018,1,3,1022,310004912,6015</t>
  </si>
  <si>
    <t>N_VAL!N_CALLVL,D_CALEN,ID_INFO,ID_SINFO,ID_TER,ID_POK,ID_UNITS!1,01.01.2019,1,3,1022,310004912,6015</t>
  </si>
  <si>
    <t>N_VAL!N_CALLVL,D_CALEN,ID_INFO,ID_SINFO,ID_TER,ID_POK,ID_UNITS!1,01.01.2016,1,3,1022,310004915,5839</t>
  </si>
  <si>
    <t>N_VAL!N_CALLVL,D_CALEN,ID_INFO,ID_SINFO,ID_TER,ID_POK,ID_UNITS!1,01.01.2017,1,3,1022,310004915,5839</t>
  </si>
  <si>
    <t>N_VAL!N_CALLVL,D_CALEN,ID_INFO,ID_SINFO,ID_TER,ID_POK,ID_UNITS!1,01.01.2018,1,3,1022,310004915,5839</t>
  </si>
  <si>
    <t>N_VAL!N_CALLVL,D_CALEN,ID_INFO,ID_SINFO,ID_TER,ID_POK,ID_UNITS!1,01.01.2019,1,3,1022,310004915,5839</t>
  </si>
  <si>
    <t>N_VAL!N_CALLVL,D_CALEN,ID_INFO,ID_SINFO,ID_TER,ID_POK,ID_UNITS!1,01.01.2016,1,3,1022,310004918,5839</t>
  </si>
  <si>
    <t>N_VAL!N_CALLVL,D_CALEN,ID_INFO,ID_SINFO,ID_TER,ID_POK,ID_UNITS!1,01.01.2017,1,3,1022,310004918,5839</t>
  </si>
  <si>
    <t>N_VAL!N_CALLVL,D_CALEN,ID_INFO,ID_SINFO,ID_TER,ID_POK,ID_UNITS!1,01.01.2018,1,3,1022,310004918,5839</t>
  </si>
  <si>
    <t>N_VAL!N_CALLVL,D_CALEN,ID_INFO,ID_SINFO,ID_TER,ID_POK,ID_UNITS!1,01.01.2019,1,3,1022,310004918,5839</t>
  </si>
  <si>
    <t>N_VAL!N_CALLVL,D_CALEN,ID_INFO,ID_SINFO,ID_TER,ID_POK,ID_UNITS!1,01.01.2016,1,3,1022,300002655,5839</t>
  </si>
  <si>
    <t>N_VAL!N_CALLVL,D_CALEN,ID_INFO,ID_SINFO,ID_TER,ID_POK,ID_UNITS!1,01.01.2017,1,3,1022,300002655,5839</t>
  </si>
  <si>
    <t>N_VAL!N_CALLVL,D_CALEN,ID_INFO,ID_SINFO,ID_TER,ID_POK,ID_UNITS!1,01.01.2018,1,3,1022,300002655,5839</t>
  </si>
  <si>
    <t>N_VAL!N_CALLVL,D_CALEN,ID_INFO,ID_SINFO,ID_TER,ID_POK,ID_UNITS!1,01.01.2019,1,3,1022,300002655,5839</t>
  </si>
  <si>
    <t>N_VAL!N_CALLVL,D_CALEN,ID_INFO,ID_SINFO,ID_TER,ID_POK,ID_UNITS!1,01.01.2016,1,3,1022,310004921,6015</t>
  </si>
  <si>
    <t>N_VAL!N_CALLVL,D_CALEN,ID_INFO,ID_SINFO,ID_TER,ID_POK,ID_UNITS!1,01.01.2017,1,3,1022,310004921,6015</t>
  </si>
  <si>
    <t>N_VAL!N_CALLVL,D_CALEN,ID_INFO,ID_SINFO,ID_TER,ID_POK,ID_UNITS!1,01.01.2018,1,3,1022,310004921,6015</t>
  </si>
  <si>
    <t>N_VAL!N_CALLVL,D_CALEN,ID_INFO,ID_SINFO,ID_TER,ID_POK,ID_UNITS!1,01.01.2019,1,3,1022,310004921,6015</t>
  </si>
  <si>
    <t>N_VAL!N_CALLVL,D_CALEN,ID_INFO,ID_SINFO,ID_TER,ID_POK,ID_UNITS!1,01.01.2016,1,3,1022,310004924,5837</t>
  </si>
  <si>
    <t>N_VAL!N_CALLVL,D_CALEN,ID_INFO,ID_SINFO,ID_TER,ID_POK,ID_UNITS!1,01.01.2017,1,3,1022,310004924,5837</t>
  </si>
  <si>
    <t>N_VAL!N_CALLVL,D_CALEN,ID_INFO,ID_SINFO,ID_TER,ID_POK,ID_UNITS!1,01.01.2018,1,3,1022,310004924,5837</t>
  </si>
  <si>
    <t>N_VAL!N_CALLVL,D_CALEN,ID_INFO,ID_SINFO,ID_TER,ID_POK,ID_UNITS!1,01.01.2019,1,3,1022,310004924,5837</t>
  </si>
  <si>
    <t>N_VAL!N_CALLVL,D_CALEN,ID_INFO,ID_SINFO,ID_TER,ID_POK,ID_UNITS!1,01.01.2016,1,3,1022,310004927,5837</t>
  </si>
  <si>
    <t>N_VAL!N_CALLVL,D_CALEN,ID_INFO,ID_SINFO,ID_TER,ID_POK,ID_UNITS!1,01.01.2017,1,3,1022,310004927,5837</t>
  </si>
  <si>
    <t>N_VAL!N_CALLVL,D_CALEN,ID_INFO,ID_SINFO,ID_TER,ID_POK,ID_UNITS!1,01.01.2018,1,3,1022,310004927,5837</t>
  </si>
  <si>
    <t>N_VAL!N_CALLVL,D_CALEN,ID_INFO,ID_SINFO,ID_TER,ID_POK,ID_UNITS!1,01.01.2019,1,3,1022,310004927,5837</t>
  </si>
  <si>
    <t>N_VAL!N_CALLVL,D_CALEN,ID_INFO,ID_SINFO,ID_TER,ID_POK,ID_UNITS!1,01.01.2016,1,3,1022,300002657,5837</t>
  </si>
  <si>
    <t>N_VAL!N_CALLVL,D_CALEN,ID_INFO,ID_SINFO,ID_TER,ID_POK,ID_UNITS!1,01.01.2017,1,3,1022,300002657,5837</t>
  </si>
  <si>
    <t>N_VAL!N_CALLVL,D_CALEN,ID_INFO,ID_SINFO,ID_TER,ID_POK,ID_UNITS!1,01.01.2018,1,3,1022,300002657,5837</t>
  </si>
  <si>
    <t>N_VAL!N_CALLVL,D_CALEN,ID_INFO,ID_SINFO,ID_TER,ID_POK,ID_UNITS!1,01.01.2019,1,3,1022,300002657,5837</t>
  </si>
  <si>
    <t>N_VAL!N_CALLVL,D_CALEN,ID_INFO,ID_SINFO,ID_TER,ID_POK,ID_UNITS!1,01.01.2016,1,3,1022,310004960,5839</t>
  </si>
  <si>
    <t>N_VAL!N_CALLVL,D_CALEN,ID_INFO,ID_SINFO,ID_TER,ID_POK,ID_UNITS!1,01.01.2017,1,3,1022,310004960,5839</t>
  </si>
  <si>
    <t>N_VAL!N_CALLVL,D_CALEN,ID_INFO,ID_SINFO,ID_TER,ID_POK,ID_UNITS!1,01.01.2018,1,3,1022,310004960,5839</t>
  </si>
  <si>
    <t>N_VAL!N_CALLVL,D_CALEN,ID_INFO,ID_SINFO,ID_TER,ID_POK,ID_UNITS!1,01.01.2019,1,3,1022,310004960,5839</t>
  </si>
  <si>
    <t>N_VAL!N_CALLVL,D_CALEN,ID_INFO,ID_SINFO,ID_TER,ID_POK,ID_UNITS!1,01.01.2016,1,3,1022,300002659,23705</t>
  </si>
  <si>
    <t>N_VAL!N_CALLVL,D_CALEN,ID_INFO,ID_SINFO,ID_TER,ID_POK,ID_UNITS!1,01.01.2017,1,3,1022,300002659,23705</t>
  </si>
  <si>
    <t>N_VAL!N_CALLVL,D_CALEN,ID_INFO,ID_SINFO,ID_TER,ID_POK,ID_UNITS!1,01.01.2018,1,3,1022,300002659,23705</t>
  </si>
  <si>
    <t>N_VAL!N_CALLVL,D_CALEN,ID_INFO,ID_SINFO,ID_TER,ID_POK,ID_UNITS!1,01.01.2019,1,3,1022,300002659,23705</t>
  </si>
  <si>
    <t>N_VAL!N_CALLVL,D_CALEN,ID_INFO,ID_SINFO,ID_TER,ID_POK,ID_UNITS!1,01.01.2016,1,3,1022,310004843,6015</t>
  </si>
  <si>
    <t>N_VAL!N_CALLVL,D_CALEN,ID_INFO,ID_SINFO,ID_TER,ID_POK,ID_UNITS!1,01.01.2017,1,3,1022,310004843,6015</t>
  </si>
  <si>
    <t>N_VAL!N_CALLVL,D_CALEN,ID_INFO,ID_SINFO,ID_TER,ID_POK,ID_UNITS!1,01.01.2018,1,3,1022,310004843,6015</t>
  </si>
  <si>
    <t>N_VAL!N_CALLVL,D_CALEN,ID_INFO,ID_SINFO,ID_TER,ID_POK,ID_UNITS!1,01.01.2019,1,3,1022,310004843,6015</t>
  </si>
  <si>
    <t>N_VAL!N_CALLVL,D_CALEN,ID_INFO,ID_SINFO,ID_TER,ID_POK,ID_UNITS!1,01.01.2016,1,3,1022,310005991,6015</t>
  </si>
  <si>
    <t>N_VAL!N_CALLVL,D_CALEN,ID_INFO,ID_SINFO,ID_TER,ID_POK,ID_UNITS!1,01.01.2017,1,3,1022,310005991,6015</t>
  </si>
  <si>
    <t>N_VAL!N_CALLVL,D_CALEN,ID_INFO,ID_SINFO,ID_TER,ID_POK,ID_UNITS!1,01.01.2018,1,3,1022,310005991,6015</t>
  </si>
  <si>
    <t>N_VAL!N_CALLVL,D_CALEN,ID_INFO,ID_SINFO,ID_TER,ID_POK,ID_UNITS!1,01.01.2019,1,3,1022,310005991,6015</t>
  </si>
  <si>
    <t>N_VAL!N_CALLVL,D_CALEN,ID_INFO,ID_SINFO,ID_TER,ID_POK,ID_UNITS!1,01.01.2016,1,3,1022,310005993,6015</t>
  </si>
  <si>
    <t>N_VAL!N_CALLVL,D_CALEN,ID_INFO,ID_SINFO,ID_TER,ID_POK,ID_UNITS!1,01.01.2017,1,3,1022,310005993,6015</t>
  </si>
  <si>
    <t>N_VAL!N_CALLVL,D_CALEN,ID_INFO,ID_SINFO,ID_TER,ID_POK,ID_UNITS!1,01.01.2018,1,3,1022,310005993,6015</t>
  </si>
  <si>
    <t>N_VAL!N_CALLVL,D_CALEN,ID_INFO,ID_SINFO,ID_TER,ID_POK,ID_UNITS!1,01.01.2019,1,3,1022,310005993,6015</t>
  </si>
  <si>
    <t>N_VAL!N_CALLVL,D_CALEN,ID_INFO,ID_SINFO,ID_TER,ID_POK,ID_UNITS!1,01.01.2016,1,3,1022,310005995,6015</t>
  </si>
  <si>
    <t>N_VAL!N_CALLVL,D_CALEN,ID_INFO,ID_SINFO,ID_TER,ID_POK,ID_UNITS!1,01.01.2017,1,3,1022,310005995,6015</t>
  </si>
  <si>
    <t>N_VAL!N_CALLVL,D_CALEN,ID_INFO,ID_SINFO,ID_TER,ID_POK,ID_UNITS!1,01.01.2018,1,3,1022,310005995,6015</t>
  </si>
  <si>
    <t>N_VAL!N_CALLVL,D_CALEN,ID_INFO,ID_SINFO,ID_TER,ID_POK,ID_UNITS!1,01.01.2019,1,3,1022,310005995,6015</t>
  </si>
  <si>
    <t>N_VAL!N_CALLVL,D_CALEN,ID_INFO,ID_SINFO,ID_TER,ID_POK,ID_UNITS!1,01.01.2016,1,3,1022,310005997,6015</t>
  </si>
  <si>
    <t>N_VAL!N_CALLVL,D_CALEN,ID_INFO,ID_SINFO,ID_TER,ID_POK,ID_UNITS!1,01.01.2017,1,3,1022,310005997,6015</t>
  </si>
  <si>
    <t>N_VAL!N_CALLVL,D_CALEN,ID_INFO,ID_SINFO,ID_TER,ID_POK,ID_UNITS!1,01.01.2018,1,3,1022,310005997,6015</t>
  </si>
  <si>
    <t>N_VAL!N_CALLVL,D_CALEN,ID_INFO,ID_SINFO,ID_TER,ID_POK,ID_UNITS!1,01.01.2019,1,3,1022,310005997,6015</t>
  </si>
  <si>
    <t>N_VAL!N_CALLVL,D_CALEN,ID_INFO,ID_SINFO,ID_TER,ID_POK,ID_UNITS!1,01.01.2016,1,3,1022,310005999,6015</t>
  </si>
  <si>
    <t>N_VAL!N_CALLVL,D_CALEN,ID_INFO,ID_SINFO,ID_TER,ID_POK,ID_UNITS!1,01.01.2017,1,3,1022,310005999,6015</t>
  </si>
  <si>
    <t>N_VAL!N_CALLVL,D_CALEN,ID_INFO,ID_SINFO,ID_TER,ID_POK,ID_UNITS!1,01.01.2018,1,3,1022,310005999,6015</t>
  </si>
  <si>
    <t>N_VAL!N_CALLVL,D_CALEN,ID_INFO,ID_SINFO,ID_TER,ID_POK,ID_UNITS!1,01.01.2019,1,3,1022,310005999,6015</t>
  </si>
  <si>
    <t>N_VAL!N_CALLVL,D_CALEN,ID_INFO,ID_SINFO,ID_TER,ID_POK,ID_UNITS!1,01.01.2016,1,3,1022,310006001,6015</t>
  </si>
  <si>
    <t>N_VAL!N_CALLVL,D_CALEN,ID_INFO,ID_SINFO,ID_TER,ID_POK,ID_UNITS!1,01.01.2017,1,3,1022,310006001,6015</t>
  </si>
  <si>
    <t>N_VAL!N_CALLVL,D_CALEN,ID_INFO,ID_SINFO,ID_TER,ID_POK,ID_UNITS!1,01.01.2018,1,3,1022,310006001,6015</t>
  </si>
  <si>
    <t>N_VAL!N_CALLVL,D_CALEN,ID_INFO,ID_SINFO,ID_TER,ID_POK,ID_UNITS!1,01.01.2019,1,3,1022,310006001,6015</t>
  </si>
  <si>
    <t>N_VAL!N_CALLVL,D_CALEN,ID_INFO,ID_SINFO,ID_TER,ID_POK,ID_UNITS!1,01.01.2016,1,3,1022,310006003,6015</t>
  </si>
  <si>
    <t>N_VAL!N_CALLVL,D_CALEN,ID_INFO,ID_SINFO,ID_TER,ID_POK,ID_UNITS!1,01.01.2017,1,3,1022,310006003,6015</t>
  </si>
  <si>
    <t>N_VAL!N_CALLVL,D_CALEN,ID_INFO,ID_SINFO,ID_TER,ID_POK,ID_UNITS!1,01.01.2018,1,3,1022,310006003,6015</t>
  </si>
  <si>
    <t>N_VAL!N_CALLVL,D_CALEN,ID_INFO,ID_SINFO,ID_TER,ID_POK,ID_UNITS!1,01.01.2019,1,3,1022,310006003,6015</t>
  </si>
  <si>
    <t>N_VAL!N_CALLVL,D_CALEN,ID_INFO,ID_SINFO,ID_TER,ID_POK,ID_UNITS!1,01.01.2016,1,3,1022,310004942,6043</t>
  </si>
  <si>
    <t>N_VAL!N_CALLVL,D_CALEN,ID_INFO,ID_SINFO,ID_TER,ID_POK,ID_UNITS!1,01.01.2017,1,3,1022,310004942,6043</t>
  </si>
  <si>
    <t>N_VAL!N_CALLVL,D_CALEN,ID_INFO,ID_SINFO,ID_TER,ID_POK,ID_UNITS!1,01.01.2018,1,3,1022,310004942,6043</t>
  </si>
  <si>
    <t>N_VAL!N_CALLVL,D_CALEN,ID_INFO,ID_SINFO,ID_TER,ID_POK,ID_UNITS!1,01.01.2019,1,3,1022,310004942,6043</t>
  </si>
  <si>
    <t>N_VAL!N_CALLVL,D_CALEN,ID_INFO,ID_SINFO,ID_TER,ID_POK,ID_UNITS!1,01.01.2016,1,3,1022,310005909,6043</t>
  </si>
  <si>
    <t>N_VAL!N_CALLVL,D_CALEN,ID_INFO,ID_SINFO,ID_TER,ID_POK,ID_UNITS!1,01.01.2017,1,3,1022,310005909,6043</t>
  </si>
  <si>
    <t>N_VAL!N_CALLVL,D_CALEN,ID_INFO,ID_SINFO,ID_TER,ID_POK,ID_UNITS!1,01.01.2018,1,3,1022,310005909,6043</t>
  </si>
  <si>
    <t>N_VAL!N_CALLVL,D_CALEN,ID_INFO,ID_SINFO,ID_TER,ID_POK,ID_UNITS!1,01.01.2019,1,3,1022,310005909,6043</t>
  </si>
  <si>
    <t>N_VAL!N_CALLVL,D_CALEN,ID_INFO,ID_SINFO,ID_TER,ID_POK,ID_UNITS!1,01.01.2020,3,3,1022,310004858,6015</t>
  </si>
  <si>
    <t>N_VAL!N_CALLVL,D_CALEN,ID_INFO,ID_SINFO,ID_TER,ID_POK,ID_UNITS!1,01.01.2020,3,3,1022,310004861,5839</t>
  </si>
  <si>
    <t>N_VAL!N_CALLVL,D_CALEN,ID_INFO,ID_SINFO,ID_TER,ID_POK,ID_UNITS!1,01.01.2020,3,3,1022,310004864,5839</t>
  </si>
  <si>
    <t>N_VAL!N_CALLVL,D_CALEN,ID_INFO,ID_SINFO,ID_TER,ID_POK,ID_UNITS!1,01.01.2020,3,3,1022,310004912,6015</t>
  </si>
  <si>
    <t>N_VAL!N_CALLVL,D_CALEN,ID_INFO,ID_SINFO,ID_TER,ID_POK,ID_UNITS!1,01.01.2020,3,3,1022,310004915,5839</t>
  </si>
  <si>
    <t>N_VAL!N_CALLVL,D_CALEN,ID_INFO,ID_SINFO,ID_TER,ID_POK,ID_UNITS!1,01.01.2020,3,3,1022,310004918,5839</t>
  </si>
  <si>
    <t>N_VAL!N_CALLVL,D_CALEN,ID_INFO,ID_SINFO,ID_TER,ID_POK,ID_UNITS!1,01.01.2020,3,3,1022,300002655,5839</t>
  </si>
  <si>
    <t>N_VAL!N_CALLVL,D_CALEN,ID_INFO,ID_SINFO,ID_TER,ID_POK,ID_UNITS!1,01.01.2020,3,3,1022,310004921,6015</t>
  </si>
  <si>
    <t>N_VAL!N_CALLVL,D_CALEN,ID_INFO,ID_SINFO,ID_TER,ID_POK,ID_UNITS!1,01.01.2020,3,3,1022,310004924,5837</t>
  </si>
  <si>
    <t>N_VAL!N_CALLVL,D_CALEN,ID_INFO,ID_SINFO,ID_TER,ID_POK,ID_UNITS!1,01.01.2020,3,3,1022,310004927,5837</t>
  </si>
  <si>
    <t>N_VAL!N_CALLVL,D_CALEN,ID_INFO,ID_SINFO,ID_TER,ID_POK,ID_UNITS!1,01.01.2020,3,3,1022,300002657,5837</t>
  </si>
  <si>
    <t>N_VAL!N_CALLVL,D_CALEN,ID_INFO,ID_SINFO,ID_TER,ID_POK,ID_UNITS!1,01.01.2020,3,3,1022,310004960,5839</t>
  </si>
  <si>
    <t>N_VAL!N_CALLVL,D_CALEN,ID_INFO,ID_SINFO,ID_TER,ID_POK,ID_UNITS!1,01.01.2020,3,3,1022,300002659,23705</t>
  </si>
  <si>
    <t>N_VAL!N_CALLVL,D_CALEN,ID_INFO,ID_SINFO,ID_TER,ID_POK,ID_UNITS!1,01.01.2020,3,3,1022,310004843,6015</t>
  </si>
  <si>
    <t>N_VAL!N_CALLVL,D_CALEN,ID_INFO,ID_SINFO,ID_TER,ID_POK,ID_UNITS!1,01.01.2020,3,3,1022,310005991,6015</t>
  </si>
  <si>
    <t>N_VAL!N_CALLVL,D_CALEN,ID_INFO,ID_SINFO,ID_TER,ID_POK,ID_UNITS!1,01.01.2020,3,3,1022,310005993,6015</t>
  </si>
  <si>
    <t>N_VAL!N_CALLVL,D_CALEN,ID_INFO,ID_SINFO,ID_TER,ID_POK,ID_UNITS!1,01.01.2020,3,3,1022,310005995,6015</t>
  </si>
  <si>
    <t>N_VAL!N_CALLVL,D_CALEN,ID_INFO,ID_SINFO,ID_TER,ID_POK,ID_UNITS!1,01.01.2020,3,3,1022,310005997,6015</t>
  </si>
  <si>
    <t>N_VAL!N_CALLVL,D_CALEN,ID_INFO,ID_SINFO,ID_TER,ID_POK,ID_UNITS!1,01.01.2020,3,3,1022,310005999,6015</t>
  </si>
  <si>
    <t>N_VAL!N_CALLVL,D_CALEN,ID_INFO,ID_SINFO,ID_TER,ID_POK,ID_UNITS!1,01.01.2020,3,3,1022,310006001,6015</t>
  </si>
  <si>
    <t>N_VAL!N_CALLVL,D_CALEN,ID_INFO,ID_SINFO,ID_TER,ID_POK,ID_UNITS!1,01.01.2020,3,3,1022,310006003,6015</t>
  </si>
  <si>
    <t>N_VAL!N_CALLVL,D_CALEN,ID_INFO,ID_SINFO,ID_TER,ID_POK,ID_UNITS!1,01.01.2020,3,3,1022,310004942,6043</t>
  </si>
  <si>
    <t>N_VAL!N_CALLVL,D_CALEN,ID_INFO,ID_SINFO,ID_TER,ID_POK,ID_UNITS!1,01.01.2020,3,3,1022,310005909,6043</t>
  </si>
  <si>
    <t>N_VAL!N_CALLVL,D_CALEN,ID_INFO,ID_SINFO,ID_TER,ID_POK,ID_UNITS!1,01.01.2021,4,3,1022,310004858,6015</t>
  </si>
  <si>
    <t>N_VAL!N_CALLVL,D_CALEN,ID_INFO,ID_SINFO,ID_TER,ID_POK,ID_UNITS!1,01.01.2021,4,3,1022,310004861,5839</t>
  </si>
  <si>
    <t>N_VAL!N_CALLVL,D_CALEN,ID_INFO,ID_SINFO,ID_TER,ID_POK,ID_UNITS!1,01.01.2021,4,3,1022,310004864,5839</t>
  </si>
  <si>
    <t>N_VAL!N_CALLVL,D_CALEN,ID_INFO,ID_SINFO,ID_TER,ID_POK,ID_UNITS!1,01.01.2021,4,3,1022,310004912,6015</t>
  </si>
  <si>
    <t>N_VAL!N_CALLVL,D_CALEN,ID_INFO,ID_SINFO,ID_TER,ID_POK,ID_UNITS!1,01.01.2021,4,3,1022,310004915,5839</t>
  </si>
  <si>
    <t>N_VAL!N_CALLVL,D_CALEN,ID_INFO,ID_SINFO,ID_TER,ID_POK,ID_UNITS!1,01.01.2021,4,3,1022,310004918,5839</t>
  </si>
  <si>
    <t>N_VAL!N_CALLVL,D_CALEN,ID_INFO,ID_SINFO,ID_TER,ID_POK,ID_UNITS!1,01.01.2021,4,3,1022,300002655,5839</t>
  </si>
  <si>
    <t>N_VAL!N_CALLVL,D_CALEN,ID_INFO,ID_SINFO,ID_TER,ID_POK,ID_UNITS!1,01.01.2021,4,3,1022,310004921,6015</t>
  </si>
  <si>
    <t>N_VAL!N_CALLVL,D_CALEN,ID_INFO,ID_SINFO,ID_TER,ID_POK,ID_UNITS!1,01.01.2021,4,3,1022,310004924,5837</t>
  </si>
  <si>
    <t>N_VAL!N_CALLVL,D_CALEN,ID_INFO,ID_SINFO,ID_TER,ID_POK,ID_UNITS!1,01.01.2021,4,3,1022,310004927,5837</t>
  </si>
  <si>
    <t>N_VAL!N_CALLVL,D_CALEN,ID_INFO,ID_SINFO,ID_TER,ID_POK,ID_UNITS!1,01.01.2021,4,3,1022,300002657,5837</t>
  </si>
  <si>
    <t>N_VAL!N_CALLVL,D_CALEN,ID_INFO,ID_SINFO,ID_TER,ID_POK,ID_UNITS!1,01.01.2021,4,3,1022,310004960,5839</t>
  </si>
  <si>
    <t>N_VAL!N_CALLVL,D_CALEN,ID_INFO,ID_SINFO,ID_TER,ID_POK,ID_UNITS!1,01.01.2021,4,3,1022,300002659,23705</t>
  </si>
  <si>
    <t>N_VAL!N_CALLVL,D_CALEN,ID_INFO,ID_SINFO,ID_TER,ID_POK,ID_UNITS!1,01.01.2021,4,3,1022,310004843,6015</t>
  </si>
  <si>
    <t>N_VAL!N_CALLVL,D_CALEN,ID_INFO,ID_SINFO,ID_TER,ID_POK,ID_UNITS!1,01.01.2021,4,3,1022,310005991,6015</t>
  </si>
  <si>
    <t>N_VAL!N_CALLVL,D_CALEN,ID_INFO,ID_SINFO,ID_TER,ID_POK,ID_UNITS!1,01.01.2021,4,3,1022,310005993,6015</t>
  </si>
  <si>
    <t>N_VAL!N_CALLVL,D_CALEN,ID_INFO,ID_SINFO,ID_TER,ID_POK,ID_UNITS!1,01.01.2021,4,3,1022,310005995,6015</t>
  </si>
  <si>
    <t>N_VAL!N_CALLVL,D_CALEN,ID_INFO,ID_SINFO,ID_TER,ID_POK,ID_UNITS!1,01.01.2021,4,3,1022,310005997,6015</t>
  </si>
  <si>
    <t>N_VAL!N_CALLVL,D_CALEN,ID_INFO,ID_SINFO,ID_TER,ID_POK,ID_UNITS!1,01.01.2021,4,3,1022,310005999,6015</t>
  </si>
  <si>
    <t>N_VAL!N_CALLVL,D_CALEN,ID_INFO,ID_SINFO,ID_TER,ID_POK,ID_UNITS!1,01.01.2021,4,3,1022,310006001,6015</t>
  </si>
  <si>
    <t>N_VAL!N_CALLVL,D_CALEN,ID_INFO,ID_SINFO,ID_TER,ID_POK,ID_UNITS!1,01.01.2021,4,3,1022,310006003,6015</t>
  </si>
  <si>
    <t>N_VAL!N_CALLVL,D_CALEN,ID_INFO,ID_SINFO,ID_TER,ID_POK,ID_UNITS!1,01.01.2021,4,3,1022,310004942,6043</t>
  </si>
  <si>
    <t>N_VAL!N_CALLVL,D_CALEN,ID_INFO,ID_SINFO,ID_TER,ID_POK,ID_UNITS!1,01.01.2021,4,3,1022,310005909,6043</t>
  </si>
  <si>
    <t>N_VAL!N_CALLVL,D_CALEN,ID_INFO,ID_SINFO,ID_TER,ID_POK,ID_UNITS!1,01.01.2022,5,3,1022,310004858,6015</t>
  </si>
  <si>
    <t>N_VAL!N_CALLVL,D_CALEN,ID_INFO,ID_SINFO,ID_TER,ID_POK,ID_UNITS!1,01.01.2022,5,3,1022,310004861,5839</t>
  </si>
  <si>
    <t>N_VAL!N_CALLVL,D_CALEN,ID_INFO,ID_SINFO,ID_TER,ID_POK,ID_UNITS!1,01.01.2022,5,3,1022,310004864,5839</t>
  </si>
  <si>
    <t>N_VAL!N_CALLVL,D_CALEN,ID_INFO,ID_SINFO,ID_TER,ID_POK,ID_UNITS!1,01.01.2022,5,3,1022,310004912,6015</t>
  </si>
  <si>
    <t>N_VAL!N_CALLVL,D_CALEN,ID_INFO,ID_SINFO,ID_TER,ID_POK,ID_UNITS!1,01.01.2022,5,3,1022,310004915,5839</t>
  </si>
  <si>
    <t>N_VAL!N_CALLVL,D_CALEN,ID_INFO,ID_SINFO,ID_TER,ID_POK,ID_UNITS!1,01.01.2022,5,3,1022,310004918,5839</t>
  </si>
  <si>
    <t>N_VAL!N_CALLVL,D_CALEN,ID_INFO,ID_SINFO,ID_TER,ID_POK,ID_UNITS!1,01.01.2022,5,3,1022,300002655,5839</t>
  </si>
  <si>
    <t>N_VAL!N_CALLVL,D_CALEN,ID_INFO,ID_SINFO,ID_TER,ID_POK,ID_UNITS!1,01.01.2022,5,3,1022,310004921,6015</t>
  </si>
  <si>
    <t>N_VAL!N_CALLVL,D_CALEN,ID_INFO,ID_SINFO,ID_TER,ID_POK,ID_UNITS!1,01.01.2022,5,3,1022,310004924,5837</t>
  </si>
  <si>
    <t>N_VAL!N_CALLVL,D_CALEN,ID_INFO,ID_SINFO,ID_TER,ID_POK,ID_UNITS!1,01.01.2022,5,3,1022,310004927,5837</t>
  </si>
  <si>
    <t>N_VAL!N_CALLVL,D_CALEN,ID_INFO,ID_SINFO,ID_TER,ID_POK,ID_UNITS!1,01.01.2022,5,3,1022,300002657,5837</t>
  </si>
  <si>
    <t>N_VAL!N_CALLVL,D_CALEN,ID_INFO,ID_SINFO,ID_TER,ID_POK,ID_UNITS!1,01.01.2022,5,3,1022,310004960,5839</t>
  </si>
  <si>
    <t>N_VAL!N_CALLVL,D_CALEN,ID_INFO,ID_SINFO,ID_TER,ID_POK,ID_UNITS!1,01.01.2022,5,3,1022,300002659,23705</t>
  </si>
  <si>
    <t>N_VAL!N_CALLVL,D_CALEN,ID_INFO,ID_SINFO,ID_TER,ID_POK,ID_UNITS!1,01.01.2022,5,3,1022,310004843,6015</t>
  </si>
  <si>
    <t>N_VAL!N_CALLVL,D_CALEN,ID_INFO,ID_SINFO,ID_TER,ID_POK,ID_UNITS!1,01.01.2022,5,3,1022,310005991,6015</t>
  </si>
  <si>
    <t>N_VAL!N_CALLVL,D_CALEN,ID_INFO,ID_SINFO,ID_TER,ID_POK,ID_UNITS!1,01.01.2022,5,3,1022,310005993,6015</t>
  </si>
  <si>
    <t>N_VAL!N_CALLVL,D_CALEN,ID_INFO,ID_SINFO,ID_TER,ID_POK,ID_UNITS!1,01.01.2022,5,3,1022,310005995,6015</t>
  </si>
  <si>
    <t>N_VAL!N_CALLVL,D_CALEN,ID_INFO,ID_SINFO,ID_TER,ID_POK,ID_UNITS!1,01.01.2022,5,3,1022,310005997,6015</t>
  </si>
  <si>
    <t>N_VAL!N_CALLVL,D_CALEN,ID_INFO,ID_SINFO,ID_TER,ID_POK,ID_UNITS!1,01.01.2022,5,3,1022,310005999,6015</t>
  </si>
  <si>
    <t>N_VAL!N_CALLVL,D_CALEN,ID_INFO,ID_SINFO,ID_TER,ID_POK,ID_UNITS!1,01.01.2022,5,3,1022,310006001,6015</t>
  </si>
  <si>
    <t>N_VAL!N_CALLVL,D_CALEN,ID_INFO,ID_SINFO,ID_TER,ID_POK,ID_UNITS!1,01.01.2022,5,3,1022,310006003,6015</t>
  </si>
  <si>
    <t>N_VAL!N_CALLVL,D_CALEN,ID_INFO,ID_SINFO,ID_TER,ID_POK,ID_UNITS!1,01.01.2022,5,3,1022,310004942,6043</t>
  </si>
  <si>
    <t>N_VAL!N_CALLVL,D_CALEN,ID_INFO,ID_SINFO,ID_TER,ID_POK,ID_UNITS!1,01.01.2022,5,3,1022,310005909,6043</t>
  </si>
  <si>
    <t>S_COMENT!N_CALLVL,D_CALEN,ID_INFO,ID_SINFO,ID_TER,ID_POK,ID_UNITS!1,01.01.2019,1,3,1022,310004858,6015</t>
  </si>
  <si>
    <t>S_COMENT!N_CALLVL,D_CALEN,ID_INFO,ID_SINFO,ID_TER,ID_POK,ID_UNITS!1,01.01.2019,1,3,1022,310004861,5839</t>
  </si>
  <si>
    <t>S_COMENT!N_CALLVL,D_CALEN,ID_INFO,ID_SINFO,ID_TER,ID_POK,ID_UNITS!1,01.01.2019,1,3,1022,310004864,5839</t>
  </si>
  <si>
    <t>S_COMENT!N_CALLVL,D_CALEN,ID_INFO,ID_SINFO,ID_TER,ID_POK,ID_UNITS!1,01.01.2019,1,3,1022,310004912,6015</t>
  </si>
  <si>
    <t>S_COMENT!N_CALLVL,D_CALEN,ID_INFO,ID_SINFO,ID_TER,ID_POK,ID_UNITS!1,01.01.2019,1,3,1022,310004915,5839</t>
  </si>
  <si>
    <t>S_COMENT!N_CALLVL,D_CALEN,ID_INFO,ID_SINFO,ID_TER,ID_POK,ID_UNITS!1,01.01.2019,1,3,1022,310004918,5839</t>
  </si>
  <si>
    <t>S_COMENT!N_CALLVL,D_CALEN,ID_INFO,ID_SINFO,ID_TER,ID_POK,ID_UNITS!1,01.01.2019,1,3,1022,300002655,5839</t>
  </si>
  <si>
    <t>S_COMENT!N_CALLVL,D_CALEN,ID_INFO,ID_SINFO,ID_TER,ID_POK,ID_UNITS!1,01.01.2019,1,3,1022,310004921,6015</t>
  </si>
  <si>
    <t>S_COMENT!N_CALLVL,D_CALEN,ID_INFO,ID_SINFO,ID_TER,ID_POK,ID_UNITS!1,01.01.2019,1,3,1022,310004924,5837</t>
  </si>
  <si>
    <t>S_COMENT!N_CALLVL,D_CALEN,ID_INFO,ID_SINFO,ID_TER,ID_POK,ID_UNITS!1,01.01.2019,1,3,1022,310004927,5837</t>
  </si>
  <si>
    <t>S_COMENT!N_CALLVL,D_CALEN,ID_INFO,ID_SINFO,ID_TER,ID_POK,ID_UNITS!1,01.01.2019,1,3,1022,300002657,5837</t>
  </si>
  <si>
    <t>S_COMENT!N_CALLVL,D_CALEN,ID_INFO,ID_SINFO,ID_TER,ID_POK,ID_UNITS!1,01.01.2019,1,3,1022,310004960,5839</t>
  </si>
  <si>
    <t>S_COMENT!N_CALLVL,D_CALEN,ID_INFO,ID_SINFO,ID_TER,ID_POK,ID_UNITS!1,01.01.2019,1,3,1022,300002659,23705</t>
  </si>
  <si>
    <t>S_COMENT!N_CALLVL,D_CALEN,ID_INFO,ID_SINFO,ID_TER,ID_POK,ID_UNITS!1,01.01.2019,1,3,1022,310004843,6015</t>
  </si>
  <si>
    <t>S_COMENT!N_CALLVL,D_CALEN,ID_INFO,ID_SINFO,ID_TER,ID_POK,ID_UNITS!1,01.01.2019,1,3,1022,310005991,6015</t>
  </si>
  <si>
    <t>S_COMENT!N_CALLVL,D_CALEN,ID_INFO,ID_SINFO,ID_TER,ID_POK,ID_UNITS!1,01.01.2019,1,3,1022,310005993,6015</t>
  </si>
  <si>
    <t>S_COMENT!N_CALLVL,D_CALEN,ID_INFO,ID_SINFO,ID_TER,ID_POK,ID_UNITS!1,01.01.2019,1,3,1022,310005995,6015</t>
  </si>
  <si>
    <t>S_COMENT!N_CALLVL,D_CALEN,ID_INFO,ID_SINFO,ID_TER,ID_POK,ID_UNITS!1,01.01.2019,1,3,1022,310005997,6015</t>
  </si>
  <si>
    <t>S_COMENT!N_CALLVL,D_CALEN,ID_INFO,ID_SINFO,ID_TER,ID_POK,ID_UNITS!1,01.01.2019,1,3,1022,310005999,6015</t>
  </si>
  <si>
    <t>S_COMENT!N_CALLVL,D_CALEN,ID_INFO,ID_SINFO,ID_TER,ID_POK,ID_UNITS!1,01.01.2019,1,3,1022,310006001,6015</t>
  </si>
  <si>
    <t>S_COMENT!N_CALLVL,D_CALEN,ID_INFO,ID_SINFO,ID_TER,ID_POK,ID_UNITS!1,01.01.2019,1,3,1022,310006003,6015</t>
  </si>
  <si>
    <t>S_COMENT!N_CALLVL,D_CALEN,ID_INFO,ID_SINFO,ID_TER,ID_POK,ID_UNITS!1,01.01.2019,1,3,1022,310004942,6043</t>
  </si>
  <si>
    <t>S_COMENT!N_CALLVL,D_CALEN,ID_INFO,ID_SINFO,ID_TER,ID_POK,ID_UNITS!1,01.01.2019,1,3,1022,310005909,6043</t>
  </si>
  <si>
    <t>E7:L36*62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</si>
  <si>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</si>
  <si>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</si>
  <si>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</si>
  <si>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</si>
  <si>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кВт·ч на 1 проживающего</t>
  </si>
  <si>
    <t>тепловая энергия</t>
  </si>
  <si>
    <t>Гкал на 1 м2 общей площади</t>
  </si>
  <si>
    <t>горячая вода</t>
  </si>
  <si>
    <t>м3 на 1 проживающего</t>
  </si>
  <si>
    <t>холодная вода</t>
  </si>
  <si>
    <t>природный газ</t>
  </si>
  <si>
    <t>Объем потребления энергетического ресурса в многоквартирных домах:</t>
  </si>
  <si>
    <t>тыс. кВт ч</t>
  </si>
  <si>
    <t>Гкал</t>
  </si>
  <si>
    <t>тыс. м3</t>
  </si>
  <si>
    <t>Общая площадь многоквартирных домов</t>
  </si>
  <si>
    <t>Число проживающих в многоквартирных домах, которые снабжаются электрической энергией</t>
  </si>
  <si>
    <t>Число проживающих в многоквартирных домах, которые снабжаются горячей водой</t>
  </si>
  <si>
    <t>Число проживающих в многоквартирных домах, которые снабжаются холодной водой</t>
  </si>
  <si>
    <t>Число проживающих в многоквартирных домах, которые снабжаются природным газом</t>
  </si>
  <si>
    <t>40.</t>
  </si>
  <si>
    <t>Удельная величина потребления энергетических ресурсов муниципальными бюджетными учреждениями:</t>
  </si>
  <si>
    <t>кВт·ч на 1 жителя</t>
  </si>
  <si>
    <t>м3 на 1 жителя</t>
  </si>
  <si>
    <t>Объем потребления энергетического ресурса муниципальными учреждениями:</t>
  </si>
  <si>
    <t>тыс. кВт·ч</t>
  </si>
  <si>
    <t>Общая площадь муниципальных учреждений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</si>
  <si>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</si>
  <si>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</si>
  <si>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</si>
  <si>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</si>
  <si>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</si>
  <si>
    <t>в сфере охраны здоровья</t>
  </si>
  <si>
    <t>в сфере социального обслуживания</t>
  </si>
  <si>
    <t>Контрольная сумма : 493</t>
  </si>
  <si>
    <t>N_VAL!N_CALLVL,D_CALEN,ID_INFO,ID_SINFO,ID_TER,ID_POK,ID_UNITS!1,01.01.2016,1,3,1022,310005131,300002712</t>
  </si>
  <si>
    <t>N_VAL!N_CALLVL,D_CALEN,ID_INFO,ID_SINFO,ID_TER,ID_POK,ID_UNITS!1,01.01.2017,1,3,1022,310005131,300002712</t>
  </si>
  <si>
    <t>N_VAL!N_CALLVL,D_CALEN,ID_INFO,ID_SINFO,ID_TER,ID_POK,ID_UNITS!1,01.01.2018,1,3,1022,310005131,300002712</t>
  </si>
  <si>
    <t>N_VAL!N_CALLVL,D_CALEN,ID_INFO,ID_SINFO,ID_TER,ID_POK,ID_UNITS!1,01.01.2019,1,3,1022,310005131,300002712</t>
  </si>
  <si>
    <t>N_VAL!N_CALLVL,D_CALEN,ID_INFO,ID_SINFO,ID_TER,ID_POK,ID_UNITS!1,01.01.2016,1,3,1022,310005134,300002708</t>
  </si>
  <si>
    <t>N_VAL!N_CALLVL,D_CALEN,ID_INFO,ID_SINFO,ID_TER,ID_POK,ID_UNITS!1,01.01.2017,1,3,1022,310005134,300002708</t>
  </si>
  <si>
    <t>N_VAL!N_CALLVL,D_CALEN,ID_INFO,ID_SINFO,ID_TER,ID_POK,ID_UNITS!1,01.01.2018,1,3,1022,310005134,300002708</t>
  </si>
  <si>
    <t>N_VAL!N_CALLVL,D_CALEN,ID_INFO,ID_SINFO,ID_TER,ID_POK,ID_UNITS!1,01.01.2019,1,3,1022,310005134,300002708</t>
  </si>
  <si>
    <t>N_VAL!N_CALLVL,D_CALEN,ID_INFO,ID_SINFO,ID_TER,ID_POK,ID_UNITS!1,01.01.2016,1,3,1022,310005137,300002704</t>
  </si>
  <si>
    <t>N_VAL!N_CALLVL,D_CALEN,ID_INFO,ID_SINFO,ID_TER,ID_POK,ID_UNITS!1,01.01.2017,1,3,1022,310005137,300002704</t>
  </si>
  <si>
    <t>N_VAL!N_CALLVL,D_CALEN,ID_INFO,ID_SINFO,ID_TER,ID_POK,ID_UNITS!1,01.01.2018,1,3,1022,310005137,300002704</t>
  </si>
  <si>
    <t>N_VAL!N_CALLVL,D_CALEN,ID_INFO,ID_SINFO,ID_TER,ID_POK,ID_UNITS!1,01.01.2019,1,3,1022,310005137,300002704</t>
  </si>
  <si>
    <t>N_VAL!N_CALLVL,D_CALEN,ID_INFO,ID_SINFO,ID_TER,ID_POK,ID_UNITS!1,01.01.2016,1,3,1022,310005140,300002704</t>
  </si>
  <si>
    <t>N_VAL!N_CALLVL,D_CALEN,ID_INFO,ID_SINFO,ID_TER,ID_POK,ID_UNITS!1,01.01.2017,1,3,1022,310005140,300002704</t>
  </si>
  <si>
    <t>N_VAL!N_CALLVL,D_CALEN,ID_INFO,ID_SINFO,ID_TER,ID_POK,ID_UNITS!1,01.01.2018,1,3,1022,310005140,300002704</t>
  </si>
  <si>
    <t>N_VAL!N_CALLVL,D_CALEN,ID_INFO,ID_SINFO,ID_TER,ID_POK,ID_UNITS!1,01.01.2019,1,3,1022,310005140,300002704</t>
  </si>
  <si>
    <t>N_VAL!N_CALLVL,D_CALEN,ID_INFO,ID_SINFO,ID_TER,ID_POK,ID_UNITS!1,01.01.2016,1,3,1022,310005143,300002704</t>
  </si>
  <si>
    <t>N_VAL!N_CALLVL,D_CALEN,ID_INFO,ID_SINFO,ID_TER,ID_POK,ID_UNITS!1,01.01.2017,1,3,1022,310005143,300002704</t>
  </si>
  <si>
    <t>N_VAL!N_CALLVL,D_CALEN,ID_INFO,ID_SINFO,ID_TER,ID_POK,ID_UNITS!1,01.01.2018,1,3,1022,310005143,300002704</t>
  </si>
  <si>
    <t>N_VAL!N_CALLVL,D_CALEN,ID_INFO,ID_SINFO,ID_TER,ID_POK,ID_UNITS!1,01.01.2019,1,3,1022,310005143,300002704</t>
  </si>
  <si>
    <t>N_VAL!N_CALLVL,D_CALEN,ID_INFO,ID_SINFO,ID_TER,ID_POK,ID_UNITS!1,01.01.2016,1,3,1022,310005146,5687</t>
  </si>
  <si>
    <t>N_VAL!N_CALLVL,D_CALEN,ID_INFO,ID_SINFO,ID_TER,ID_POK,ID_UNITS!1,01.01.2017,1,3,1022,310005146,5687</t>
  </si>
  <si>
    <t>N_VAL!N_CALLVL,D_CALEN,ID_INFO,ID_SINFO,ID_TER,ID_POK,ID_UNITS!1,01.01.2018,1,3,1022,310005146,5687</t>
  </si>
  <si>
    <t>N_VAL!N_CALLVL,D_CALEN,ID_INFO,ID_SINFO,ID_TER,ID_POK,ID_UNITS!1,01.01.2019,1,3,1022,310005146,5687</t>
  </si>
  <si>
    <t>N_VAL!N_CALLVL,D_CALEN,ID_INFO,ID_SINFO,ID_TER,ID_POK,ID_UNITS!1,01.01.2016,1,3,1022,310005149,5665</t>
  </si>
  <si>
    <t>N_VAL!N_CALLVL,D_CALEN,ID_INFO,ID_SINFO,ID_TER,ID_POK,ID_UNITS!1,01.01.2017,1,3,1022,310005149,5665</t>
  </si>
  <si>
    <t>N_VAL!N_CALLVL,D_CALEN,ID_INFO,ID_SINFO,ID_TER,ID_POK,ID_UNITS!1,01.01.2018,1,3,1022,310005149,5665</t>
  </si>
  <si>
    <t>N_VAL!N_CALLVL,D_CALEN,ID_INFO,ID_SINFO,ID_TER,ID_POK,ID_UNITS!1,01.01.2019,1,3,1022,310005149,5665</t>
  </si>
  <si>
    <t>N_VAL!N_CALLVL,D_CALEN,ID_INFO,ID_SINFO,ID_TER,ID_POK,ID_UNITS!1,01.01.2016,1,3,1022,310005152,5477</t>
  </si>
  <si>
    <t>N_VAL!N_CALLVL,D_CALEN,ID_INFO,ID_SINFO,ID_TER,ID_POK,ID_UNITS!1,01.01.2017,1,3,1022,310005152,5477</t>
  </si>
  <si>
    <t>N_VAL!N_CALLVL,D_CALEN,ID_INFO,ID_SINFO,ID_TER,ID_POK,ID_UNITS!1,01.01.2018,1,3,1022,310005152,5477</t>
  </si>
  <si>
    <t>N_VAL!N_CALLVL,D_CALEN,ID_INFO,ID_SINFO,ID_TER,ID_POK,ID_UNITS!1,01.01.2019,1,3,1022,310005152,5477</t>
  </si>
  <si>
    <t>N_VAL!N_CALLVL,D_CALEN,ID_INFO,ID_SINFO,ID_TER,ID_POK,ID_UNITS!1,01.01.2016,1,3,1022,310005155,5477</t>
  </si>
  <si>
    <t>N_VAL!N_CALLVL,D_CALEN,ID_INFO,ID_SINFO,ID_TER,ID_POK,ID_UNITS!1,01.01.2017,1,3,1022,310005155,5477</t>
  </si>
  <si>
    <t>N_VAL!N_CALLVL,D_CALEN,ID_INFO,ID_SINFO,ID_TER,ID_POK,ID_UNITS!1,01.01.2018,1,3,1022,310005155,5477</t>
  </si>
  <si>
    <t>N_VAL!N_CALLVL,D_CALEN,ID_INFO,ID_SINFO,ID_TER,ID_POK,ID_UNITS!1,01.01.2019,1,3,1022,310005155,5477</t>
  </si>
  <si>
    <t>N_VAL!N_CALLVL,D_CALEN,ID_INFO,ID_SINFO,ID_TER,ID_POK,ID_UNITS!1,01.01.2016,1,3,1022,310005158,5477</t>
  </si>
  <si>
    <t>N_VAL!N_CALLVL,D_CALEN,ID_INFO,ID_SINFO,ID_TER,ID_POK,ID_UNITS!1,01.01.2017,1,3,1022,310005158,5477</t>
  </si>
  <si>
    <t>N_VAL!N_CALLVL,D_CALEN,ID_INFO,ID_SINFO,ID_TER,ID_POK,ID_UNITS!1,01.01.2018,1,3,1022,310005158,5477</t>
  </si>
  <si>
    <t>N_VAL!N_CALLVL,D_CALEN,ID_INFO,ID_SINFO,ID_TER,ID_POK,ID_UNITS!1,01.01.2019,1,3,1022,310005158,5477</t>
  </si>
  <si>
    <t>N_VAL!N_CALLVL,D_CALEN,ID_INFO,ID_SINFO,ID_TER,ID_POK,ID_UNITS!1,01.01.2016,1,3,1022,310005161,5419</t>
  </si>
  <si>
    <t>N_VAL!N_CALLVL,D_CALEN,ID_INFO,ID_SINFO,ID_TER,ID_POK,ID_UNITS!1,01.01.2017,1,3,1022,310005161,5419</t>
  </si>
  <si>
    <t>N_VAL!N_CALLVL,D_CALEN,ID_INFO,ID_SINFO,ID_TER,ID_POK,ID_UNITS!1,01.01.2018,1,3,1022,310005161,5419</t>
  </si>
  <si>
    <t>N_VAL!N_CALLVL,D_CALEN,ID_INFO,ID_SINFO,ID_TER,ID_POK,ID_UNITS!1,01.01.2019,1,3,1022,310005161,5419</t>
  </si>
  <si>
    <t>N_VAL!N_CALLVL,D_CALEN,ID_INFO,ID_SINFO,ID_TER,ID_POK,ID_UNITS!1,01.01.2016,1,3,1022,310005295,6043</t>
  </si>
  <si>
    <t>N_VAL!N_CALLVL,D_CALEN,ID_INFO,ID_SINFO,ID_TER,ID_POK,ID_UNITS!1,01.01.2017,1,3,1022,310005295,6043</t>
  </si>
  <si>
    <t>N_VAL!N_CALLVL,D_CALEN,ID_INFO,ID_SINFO,ID_TER,ID_POK,ID_UNITS!1,01.01.2018,1,3,1022,310005295,6043</t>
  </si>
  <si>
    <t>N_VAL!N_CALLVL,D_CALEN,ID_INFO,ID_SINFO,ID_TER,ID_POK,ID_UNITS!1,01.01.2019,1,3,1022,310005295,6043</t>
  </si>
  <si>
    <t>N_VAL!N_CALLVL,D_CALEN,ID_INFO,ID_SINFO,ID_TER,ID_POK,ID_UNITS!1,01.01.2016,1,3,1022,310005298,6043</t>
  </si>
  <si>
    <t>N_VAL!N_CALLVL,D_CALEN,ID_INFO,ID_SINFO,ID_TER,ID_POK,ID_UNITS!1,01.01.2017,1,3,1022,310005298,6043</t>
  </si>
  <si>
    <t>N_VAL!N_CALLVL,D_CALEN,ID_INFO,ID_SINFO,ID_TER,ID_POK,ID_UNITS!1,01.01.2018,1,3,1022,310005298,6043</t>
  </si>
  <si>
    <t>N_VAL!N_CALLVL,D_CALEN,ID_INFO,ID_SINFO,ID_TER,ID_POK,ID_UNITS!1,01.01.2019,1,3,1022,310005298,6043</t>
  </si>
  <si>
    <t>N_VAL!N_CALLVL,D_CALEN,ID_INFO,ID_SINFO,ID_TER,ID_POK,ID_UNITS!1,01.01.2016,1,3,1022,310005301,6043</t>
  </si>
  <si>
    <t>N_VAL!N_CALLVL,D_CALEN,ID_INFO,ID_SINFO,ID_TER,ID_POK,ID_UNITS!1,01.01.2017,1,3,1022,310005301,6043</t>
  </si>
  <si>
    <t>N_VAL!N_CALLVL,D_CALEN,ID_INFO,ID_SINFO,ID_TER,ID_POK,ID_UNITS!1,01.01.2018,1,3,1022,310005301,6043</t>
  </si>
  <si>
    <t>N_VAL!N_CALLVL,D_CALEN,ID_INFO,ID_SINFO,ID_TER,ID_POK,ID_UNITS!1,01.01.2019,1,3,1022,310005301,6043</t>
  </si>
  <si>
    <t>N_VAL!N_CALLVL,D_CALEN,ID_INFO,ID_SINFO,ID_TER,ID_POK,ID_UNITS!1,01.01.2016,1,3,1022,310005304,6043</t>
  </si>
  <si>
    <t>N_VAL!N_CALLVL,D_CALEN,ID_INFO,ID_SINFO,ID_TER,ID_POK,ID_UNITS!1,01.01.2017,1,3,1022,310005304,6043</t>
  </si>
  <si>
    <t>N_VAL!N_CALLVL,D_CALEN,ID_INFO,ID_SINFO,ID_TER,ID_POK,ID_UNITS!1,01.01.2018,1,3,1022,310005304,6043</t>
  </si>
  <si>
    <t>N_VAL!N_CALLVL,D_CALEN,ID_INFO,ID_SINFO,ID_TER,ID_POK,ID_UNITS!1,01.01.2019,1,3,1022,310005304,6043</t>
  </si>
  <si>
    <t>N_VAL!N_CALLVL,D_CALEN,ID_INFO,ID_SINFO,ID_TER,ID_POK,ID_UNITS!1,01.01.2016,1,3,1022,310005167,300002712</t>
  </si>
  <si>
    <t>N_VAL!N_CALLVL,D_CALEN,ID_INFO,ID_SINFO,ID_TER,ID_POK,ID_UNITS!1,01.01.2017,1,3,1022,310005167,300002712</t>
  </si>
  <si>
    <t>N_VAL!N_CALLVL,D_CALEN,ID_INFO,ID_SINFO,ID_TER,ID_POK,ID_UNITS!1,01.01.2018,1,3,1022,310005167,300002712</t>
  </si>
  <si>
    <t>N_VAL!N_CALLVL,D_CALEN,ID_INFO,ID_SINFO,ID_TER,ID_POK,ID_UNITS!1,01.01.2019,1,3,1022,310005167,300002712</t>
  </si>
  <si>
    <t>N_VAL!N_CALLVL,D_CALEN,ID_INFO,ID_SINFO,ID_TER,ID_POK,ID_UNITS!1,01.01.2016,1,3,1022,310005170,300002708</t>
  </si>
  <si>
    <t>N_VAL!N_CALLVL,D_CALEN,ID_INFO,ID_SINFO,ID_TER,ID_POK,ID_UNITS!1,01.01.2017,1,3,1022,310005170,300002708</t>
  </si>
  <si>
    <t>N_VAL!N_CALLVL,D_CALEN,ID_INFO,ID_SINFO,ID_TER,ID_POK,ID_UNITS!1,01.01.2018,1,3,1022,310005170,300002708</t>
  </si>
  <si>
    <t>N_VAL!N_CALLVL,D_CALEN,ID_INFO,ID_SINFO,ID_TER,ID_POK,ID_UNITS!1,01.01.2019,1,3,1022,310005170,300002708</t>
  </si>
  <si>
    <t>N_VAL!N_CALLVL,D_CALEN,ID_INFO,ID_SINFO,ID_TER,ID_POK,ID_UNITS!1,01.01.2016,1,3,1022,310005173,300002704</t>
  </si>
  <si>
    <t>N_VAL!N_CALLVL,D_CALEN,ID_INFO,ID_SINFO,ID_TER,ID_POK,ID_UNITS!1,01.01.2017,1,3,1022,310005173,300002704</t>
  </si>
  <si>
    <t>N_VAL!N_CALLVL,D_CALEN,ID_INFO,ID_SINFO,ID_TER,ID_POK,ID_UNITS!1,01.01.2018,1,3,1022,310005173,300002704</t>
  </si>
  <si>
    <t>N_VAL!N_CALLVL,D_CALEN,ID_INFO,ID_SINFO,ID_TER,ID_POK,ID_UNITS!1,01.01.2019,1,3,1022,310005173,300002704</t>
  </si>
  <si>
    <t>N_VAL!N_CALLVL,D_CALEN,ID_INFO,ID_SINFO,ID_TER,ID_POK,ID_UNITS!1,01.01.2016,1,3,1022,310005176,300002704</t>
  </si>
  <si>
    <t>N_VAL!N_CALLVL,D_CALEN,ID_INFO,ID_SINFO,ID_TER,ID_POK,ID_UNITS!1,01.01.2017,1,3,1022,310005176,300002704</t>
  </si>
  <si>
    <t>N_VAL!N_CALLVL,D_CALEN,ID_INFO,ID_SINFO,ID_TER,ID_POK,ID_UNITS!1,01.01.2018,1,3,1022,310005176,300002704</t>
  </si>
  <si>
    <t>N_VAL!N_CALLVL,D_CALEN,ID_INFO,ID_SINFO,ID_TER,ID_POK,ID_UNITS!1,01.01.2019,1,3,1022,310005176,300002704</t>
  </si>
  <si>
    <t>N_VAL!N_CALLVL,D_CALEN,ID_INFO,ID_SINFO,ID_TER,ID_POK,ID_UNITS!1,01.01.2016,1,3,1022,310005179,300002704</t>
  </si>
  <si>
    <t>N_VAL!N_CALLVL,D_CALEN,ID_INFO,ID_SINFO,ID_TER,ID_POK,ID_UNITS!1,01.01.2017,1,3,1022,310005179,300002704</t>
  </si>
  <si>
    <t>N_VAL!N_CALLVL,D_CALEN,ID_INFO,ID_SINFO,ID_TER,ID_POK,ID_UNITS!1,01.01.2018,1,3,1022,310005179,300002704</t>
  </si>
  <si>
    <t>N_VAL!N_CALLVL,D_CALEN,ID_INFO,ID_SINFO,ID_TER,ID_POK,ID_UNITS!1,01.01.2019,1,3,1022,310005179,300002704</t>
  </si>
  <si>
    <t>N_VAL!N_CALLVL,D_CALEN,ID_INFO,ID_SINFO,ID_TER,ID_POK,ID_UNITS!1,01.01.2016,1,3,1022,310005182,5687</t>
  </si>
  <si>
    <t>N_VAL!N_CALLVL,D_CALEN,ID_INFO,ID_SINFO,ID_TER,ID_POK,ID_UNITS!1,01.01.2017,1,3,1022,310005182,5687</t>
  </si>
  <si>
    <t>N_VAL!N_CALLVL,D_CALEN,ID_INFO,ID_SINFO,ID_TER,ID_POK,ID_UNITS!1,01.01.2018,1,3,1022,310005182,5687</t>
  </si>
  <si>
    <t>N_VAL!N_CALLVL,D_CALEN,ID_INFO,ID_SINFO,ID_TER,ID_POK,ID_UNITS!1,01.01.2019,1,3,1022,310005182,5687</t>
  </si>
  <si>
    <t>N_VAL!N_CALLVL,D_CALEN,ID_INFO,ID_SINFO,ID_TER,ID_POK,ID_UNITS!1,01.01.2016,1,3,1022,310005185,5665</t>
  </si>
  <si>
    <t>N_VAL!N_CALLVL,D_CALEN,ID_INFO,ID_SINFO,ID_TER,ID_POK,ID_UNITS!1,01.01.2017,1,3,1022,310005185,5665</t>
  </si>
  <si>
    <t>N_VAL!N_CALLVL,D_CALEN,ID_INFO,ID_SINFO,ID_TER,ID_POK,ID_UNITS!1,01.01.2018,1,3,1022,310005185,5665</t>
  </si>
  <si>
    <t>N_VAL!N_CALLVL,D_CALEN,ID_INFO,ID_SINFO,ID_TER,ID_POK,ID_UNITS!1,01.01.2019,1,3,1022,310005185,5665</t>
  </si>
  <si>
    <t>N_VAL!N_CALLVL,D_CALEN,ID_INFO,ID_SINFO,ID_TER,ID_POK,ID_UNITS!1,01.01.2016,1,3,1022,310005188,5477</t>
  </si>
  <si>
    <t>N_VAL!N_CALLVL,D_CALEN,ID_INFO,ID_SINFO,ID_TER,ID_POK,ID_UNITS!1,01.01.2017,1,3,1022,310005188,5477</t>
  </si>
  <si>
    <t>N_VAL!N_CALLVL,D_CALEN,ID_INFO,ID_SINFO,ID_TER,ID_POK,ID_UNITS!1,01.01.2018,1,3,1022,310005188,5477</t>
  </si>
  <si>
    <t>N_VAL!N_CALLVL,D_CALEN,ID_INFO,ID_SINFO,ID_TER,ID_POK,ID_UNITS!1,01.01.2019,1,3,1022,310005188,5477</t>
  </si>
  <si>
    <t>N_VAL!N_CALLVL,D_CALEN,ID_INFO,ID_SINFO,ID_TER,ID_POK,ID_UNITS!1,01.01.2016,1,3,1022,310005191,5477</t>
  </si>
  <si>
    <t>N_VAL!N_CALLVL,D_CALEN,ID_INFO,ID_SINFO,ID_TER,ID_POK,ID_UNITS!1,01.01.2017,1,3,1022,310005191,5477</t>
  </si>
  <si>
    <t>N_VAL!N_CALLVL,D_CALEN,ID_INFO,ID_SINFO,ID_TER,ID_POK,ID_UNITS!1,01.01.2018,1,3,1022,310005191,5477</t>
  </si>
  <si>
    <t>N_VAL!N_CALLVL,D_CALEN,ID_INFO,ID_SINFO,ID_TER,ID_POK,ID_UNITS!1,01.01.2019,1,3,1022,310005191,5477</t>
  </si>
  <si>
    <t>N_VAL!N_CALLVL,D_CALEN,ID_INFO,ID_SINFO,ID_TER,ID_POK,ID_UNITS!1,01.01.2016,1,3,1022,310005194,5477</t>
  </si>
  <si>
    <t>N_VAL!N_CALLVL,D_CALEN,ID_INFO,ID_SINFO,ID_TER,ID_POK,ID_UNITS!1,01.01.2017,1,3,1022,310005194,5477</t>
  </si>
  <si>
    <t>N_VAL!N_CALLVL,D_CALEN,ID_INFO,ID_SINFO,ID_TER,ID_POK,ID_UNITS!1,01.01.2018,1,3,1022,310005194,5477</t>
  </si>
  <si>
    <t>N_VAL!N_CALLVL,D_CALEN,ID_INFO,ID_SINFO,ID_TER,ID_POK,ID_UNITS!1,01.01.2019,1,3,1022,310005194,5477</t>
  </si>
  <si>
    <t>N_VAL!N_CALLVL,D_CALEN,ID_INFO,ID_SINFO,ID_TER,ID_POK,ID_UNITS!1,01.01.2016,1,3,1022,310005197,5419</t>
  </si>
  <si>
    <t>N_VAL!N_CALLVL,D_CALEN,ID_INFO,ID_SINFO,ID_TER,ID_POK,ID_UNITS!1,01.01.2017,1,3,1022,310005197,5419</t>
  </si>
  <si>
    <t>N_VAL!N_CALLVL,D_CALEN,ID_INFO,ID_SINFO,ID_TER,ID_POK,ID_UNITS!1,01.01.2018,1,3,1022,310005197,5419</t>
  </si>
  <si>
    <t>N_VAL!N_CALLVL,D_CALEN,ID_INFO,ID_SINFO,ID_TER,ID_POK,ID_UNITS!1,01.01.2019,1,3,1022,310005197,5419</t>
  </si>
  <si>
    <t>N_VAL!N_CALLVL,D_CALEN,ID_INFO,ID_SINFO,ID_TER,ID_POK,ID_UNITS!1,01.01.2016,1,3,1022,310006005,5967</t>
  </si>
  <si>
    <t>N_VAL!N_CALLVL,D_CALEN,ID_INFO,ID_SINFO,ID_TER,ID_POK,ID_UNITS!1,01.01.2017,1,3,1022,310006005,5967</t>
  </si>
  <si>
    <t>N_VAL!N_CALLVL,D_CALEN,ID_INFO,ID_SINFO,ID_TER,ID_POK,ID_UNITS!1,01.01.2018,1,3,1022,310006005,5967</t>
  </si>
  <si>
    <t>N_VAL!N_CALLVL,D_CALEN,ID_INFO,ID_SINFO,ID_TER,ID_POK,ID_UNITS!1,01.01.2019,1,3,1022,310006005,5967</t>
  </si>
  <si>
    <t>N_VAL!N_CALLVL,D_CALEN,ID_INFO,ID_SINFO,ID_TER,ID_POK,ID_UNITS!1,01.01.2016,1,3,1022,310006007,5967</t>
  </si>
  <si>
    <t>N_VAL!N_CALLVL,D_CALEN,ID_INFO,ID_SINFO,ID_TER,ID_POK,ID_UNITS!1,01.01.2017,1,3,1022,310006007,5967</t>
  </si>
  <si>
    <t>N_VAL!N_CALLVL,D_CALEN,ID_INFO,ID_SINFO,ID_TER,ID_POK,ID_UNITS!1,01.01.2018,1,3,1022,310006007,5967</t>
  </si>
  <si>
    <t>N_VAL!N_CALLVL,D_CALEN,ID_INFO,ID_SINFO,ID_TER,ID_POK,ID_UNITS!1,01.01.2019,1,3,1022,310006007,5967</t>
  </si>
  <si>
    <t>N_VAL!N_CALLVL,D_CALEN,ID_INFO,ID_SINFO,ID_TER,ID_POK,ID_UNITS!1,01.01.2016,1,3,1022,310006009,5967</t>
  </si>
  <si>
    <t>N_VAL!N_CALLVL,D_CALEN,ID_INFO,ID_SINFO,ID_TER,ID_POK,ID_UNITS!1,01.01.2017,1,3,1022,310006009,5967</t>
  </si>
  <si>
    <t>N_VAL!N_CALLVL,D_CALEN,ID_INFO,ID_SINFO,ID_TER,ID_POK,ID_UNITS!1,01.01.2018,1,3,1022,310006009,5967</t>
  </si>
  <si>
    <t>N_VAL!N_CALLVL,D_CALEN,ID_INFO,ID_SINFO,ID_TER,ID_POK,ID_UNITS!1,01.01.2019,1,3,1022,310006009,5967</t>
  </si>
  <si>
    <t>N_VAL!N_CALLVL,D_CALEN,ID_INFO,ID_SINFO,ID_TER,ID_POK,ID_UNITS!1,01.01.2016,1,3,1022,310006011,5967</t>
  </si>
  <si>
    <t>N_VAL!N_CALLVL,D_CALEN,ID_INFO,ID_SINFO,ID_TER,ID_POK,ID_UNITS!1,01.01.2017,1,3,1022,310006011,5967</t>
  </si>
  <si>
    <t>N_VAL!N_CALLVL,D_CALEN,ID_INFO,ID_SINFO,ID_TER,ID_POK,ID_UNITS!1,01.01.2018,1,3,1022,310006011,5967</t>
  </si>
  <si>
    <t>N_VAL!N_CALLVL,D_CALEN,ID_INFO,ID_SINFO,ID_TER,ID_POK,ID_UNITS!1,01.01.2019,1,3,1022,310006011,5967</t>
  </si>
  <si>
    <t>N_VAL!N_CALLVL,D_CALEN,ID_INFO,ID_SINFO,ID_TER,ID_POK,ID_UNITS!1,01.01.2020,3,3,1022,310005131,300002712</t>
  </si>
  <si>
    <t>N_VAL!N_CALLVL,D_CALEN,ID_INFO,ID_SINFO,ID_TER,ID_POK,ID_UNITS!1,01.01.2020,3,3,1022,310005134,300002708</t>
  </si>
  <si>
    <t>N_VAL!N_CALLVL,D_CALEN,ID_INFO,ID_SINFO,ID_TER,ID_POK,ID_UNITS!1,01.01.2020,3,3,1022,310005137,300002704</t>
  </si>
  <si>
    <t>N_VAL!N_CALLVL,D_CALEN,ID_INFO,ID_SINFO,ID_TER,ID_POK,ID_UNITS!1,01.01.2020,3,3,1022,310005140,300002704</t>
  </si>
  <si>
    <t>N_VAL!N_CALLVL,D_CALEN,ID_INFO,ID_SINFO,ID_TER,ID_POK,ID_UNITS!1,01.01.2020,3,3,1022,310005143,300002704</t>
  </si>
  <si>
    <t>N_VAL!N_CALLVL,D_CALEN,ID_INFO,ID_SINFO,ID_TER,ID_POK,ID_UNITS!1,01.01.2020,3,3,1022,310005146,5687</t>
  </si>
  <si>
    <t>N_VAL!N_CALLVL,D_CALEN,ID_INFO,ID_SINFO,ID_TER,ID_POK,ID_UNITS!1,01.01.2020,3,3,1022,310005149,5665</t>
  </si>
  <si>
    <t>N_VAL!N_CALLVL,D_CALEN,ID_INFO,ID_SINFO,ID_TER,ID_POK,ID_UNITS!1,01.01.2020,3,3,1022,310005152,5477</t>
  </si>
  <si>
    <t>N_VAL!N_CALLVL,D_CALEN,ID_INFO,ID_SINFO,ID_TER,ID_POK,ID_UNITS!1,01.01.2020,3,3,1022,310005155,5477</t>
  </si>
  <si>
    <t>N_VAL!N_CALLVL,D_CALEN,ID_INFO,ID_SINFO,ID_TER,ID_POK,ID_UNITS!1,01.01.2020,3,3,1022,310005158,5477</t>
  </si>
  <si>
    <t>N_VAL!N_CALLVL,D_CALEN,ID_INFO,ID_SINFO,ID_TER,ID_POK,ID_UNITS!1,01.01.2020,3,3,1022,310005161,5419</t>
  </si>
  <si>
    <t>N_VAL!N_CALLVL,D_CALEN,ID_INFO,ID_SINFO,ID_TER,ID_POK,ID_UNITS!1,01.01.2020,3,3,1022,310005295,6043</t>
  </si>
  <si>
    <t>N_VAL!N_CALLVL,D_CALEN,ID_INFO,ID_SINFO,ID_TER,ID_POK,ID_UNITS!1,01.01.2020,3,3,1022,310005298,6043</t>
  </si>
  <si>
    <t>N_VAL!N_CALLVL,D_CALEN,ID_INFO,ID_SINFO,ID_TER,ID_POK,ID_UNITS!1,01.01.2020,3,3,1022,310005301,6043</t>
  </si>
  <si>
    <t>N_VAL!N_CALLVL,D_CALEN,ID_INFO,ID_SINFO,ID_TER,ID_POK,ID_UNITS!1,01.01.2020,3,3,1022,310005304,6043</t>
  </si>
  <si>
    <t>N_VAL!N_CALLVL,D_CALEN,ID_INFO,ID_SINFO,ID_TER,ID_POK,ID_UNITS!1,01.01.2020,3,3,1022,310005167,300002712</t>
  </si>
  <si>
    <t>N_VAL!N_CALLVL,D_CALEN,ID_INFO,ID_SINFO,ID_TER,ID_POK,ID_UNITS!1,01.01.2020,3,3,1022,310005170,300002708</t>
  </si>
  <si>
    <t>N_VAL!N_CALLVL,D_CALEN,ID_INFO,ID_SINFO,ID_TER,ID_POK,ID_UNITS!1,01.01.2020,3,3,1022,310005173,300002704</t>
  </si>
  <si>
    <t>N_VAL!N_CALLVL,D_CALEN,ID_INFO,ID_SINFO,ID_TER,ID_POK,ID_UNITS!1,01.01.2020,3,3,1022,310005176,300002704</t>
  </si>
  <si>
    <t>N_VAL!N_CALLVL,D_CALEN,ID_INFO,ID_SINFO,ID_TER,ID_POK,ID_UNITS!1,01.01.2020,3,3,1022,310005179,300002704</t>
  </si>
  <si>
    <t>N_VAL!N_CALLVL,D_CALEN,ID_INFO,ID_SINFO,ID_TER,ID_POK,ID_UNITS!1,01.01.2020,3,3,1022,310005182,5687</t>
  </si>
  <si>
    <t>N_VAL!N_CALLVL,D_CALEN,ID_INFO,ID_SINFO,ID_TER,ID_POK,ID_UNITS!1,01.01.2020,3,3,1022,310005185,5665</t>
  </si>
  <si>
    <t>N_VAL!N_CALLVL,D_CALEN,ID_INFO,ID_SINFO,ID_TER,ID_POK,ID_UNITS!1,01.01.2020,3,3,1022,310005188,5477</t>
  </si>
  <si>
    <t>N_VAL!N_CALLVL,D_CALEN,ID_INFO,ID_SINFO,ID_TER,ID_POK,ID_UNITS!1,01.01.2020,3,3,1022,310005191,5477</t>
  </si>
  <si>
    <t>N_VAL!N_CALLVL,D_CALEN,ID_INFO,ID_SINFO,ID_TER,ID_POK,ID_UNITS!1,01.01.2020,3,3,1022,310005194,5477</t>
  </si>
  <si>
    <t>N_VAL!N_CALLVL,D_CALEN,ID_INFO,ID_SINFO,ID_TER,ID_POK,ID_UNITS!1,01.01.2020,3,3,1022,310005197,5419</t>
  </si>
  <si>
    <t>N_VAL!N_CALLVL,D_CALEN,ID_INFO,ID_SINFO,ID_TER,ID_POK,ID_UNITS!1,01.01.2020,3,3,1022,310006005,5967</t>
  </si>
  <si>
    <t>N_VAL!N_CALLVL,D_CALEN,ID_INFO,ID_SINFO,ID_TER,ID_POK,ID_UNITS!1,01.01.2020,3,3,1022,310006007,5967</t>
  </si>
  <si>
    <t>N_VAL!N_CALLVL,D_CALEN,ID_INFO,ID_SINFO,ID_TER,ID_POK,ID_UNITS!1,01.01.2020,3,3,1022,310006009,5967</t>
  </si>
  <si>
    <t>N_VAL!N_CALLVL,D_CALEN,ID_INFO,ID_SINFO,ID_TER,ID_POK,ID_UNITS!1,01.01.2020,3,3,1022,310006011,5967</t>
  </si>
  <si>
    <t>N_VAL!N_CALLVL,D_CALEN,ID_INFO,ID_SINFO,ID_TER,ID_POK,ID_UNITS!1,01.01.2021,4,3,1022,310005131,300002712</t>
  </si>
  <si>
    <t>N_VAL!N_CALLVL,D_CALEN,ID_INFO,ID_SINFO,ID_TER,ID_POK,ID_UNITS!1,01.01.2021,4,3,1022,310005134,300002708</t>
  </si>
  <si>
    <t>N_VAL!N_CALLVL,D_CALEN,ID_INFO,ID_SINFO,ID_TER,ID_POK,ID_UNITS!1,01.01.2021,4,3,1022,310005137,300002704</t>
  </si>
  <si>
    <t>N_VAL!N_CALLVL,D_CALEN,ID_INFO,ID_SINFO,ID_TER,ID_POK,ID_UNITS!1,01.01.2021,4,3,1022,310005140,300002704</t>
  </si>
  <si>
    <t>N_VAL!N_CALLVL,D_CALEN,ID_INFO,ID_SINFO,ID_TER,ID_POK,ID_UNITS!1,01.01.2021,4,3,1022,310005143,300002704</t>
  </si>
  <si>
    <t>N_VAL!N_CALLVL,D_CALEN,ID_INFO,ID_SINFO,ID_TER,ID_POK,ID_UNITS!1,01.01.2021,4,3,1022,310005146,5687</t>
  </si>
  <si>
    <t>N_VAL!N_CALLVL,D_CALEN,ID_INFO,ID_SINFO,ID_TER,ID_POK,ID_UNITS!1,01.01.2021,4,3,1022,310005149,5665</t>
  </si>
  <si>
    <t>N_VAL!N_CALLVL,D_CALEN,ID_INFO,ID_SINFO,ID_TER,ID_POK,ID_UNITS!1,01.01.2021,4,3,1022,310005152,5477</t>
  </si>
  <si>
    <t>N_VAL!N_CALLVL,D_CALEN,ID_INFO,ID_SINFO,ID_TER,ID_POK,ID_UNITS!1,01.01.2021,4,3,1022,310005155,5477</t>
  </si>
  <si>
    <t>N_VAL!N_CALLVL,D_CALEN,ID_INFO,ID_SINFO,ID_TER,ID_POK,ID_UNITS!1,01.01.2021,4,3,1022,310005158,5477</t>
  </si>
  <si>
    <t>N_VAL!N_CALLVL,D_CALEN,ID_INFO,ID_SINFO,ID_TER,ID_POK,ID_UNITS!1,01.01.2021,4,3,1022,310005161,5419</t>
  </si>
  <si>
    <t>N_VAL!N_CALLVL,D_CALEN,ID_INFO,ID_SINFO,ID_TER,ID_POK,ID_UNITS!1,01.01.2021,4,3,1022,310005295,6043</t>
  </si>
  <si>
    <t>N_VAL!N_CALLVL,D_CALEN,ID_INFO,ID_SINFO,ID_TER,ID_POK,ID_UNITS!1,01.01.2021,4,3,1022,310005298,6043</t>
  </si>
  <si>
    <t>N_VAL!N_CALLVL,D_CALEN,ID_INFO,ID_SINFO,ID_TER,ID_POK,ID_UNITS!1,01.01.2021,4,3,1022,310005301,6043</t>
  </si>
  <si>
    <t>N_VAL!N_CALLVL,D_CALEN,ID_INFO,ID_SINFO,ID_TER,ID_POK,ID_UNITS!1,01.01.2021,4,3,1022,310005304,6043</t>
  </si>
  <si>
    <t>N_VAL!N_CALLVL,D_CALEN,ID_INFO,ID_SINFO,ID_TER,ID_POK,ID_UNITS!1,01.01.2021,4,3,1022,310005167,300002712</t>
  </si>
  <si>
    <t>N_VAL!N_CALLVL,D_CALEN,ID_INFO,ID_SINFO,ID_TER,ID_POK,ID_UNITS!1,01.01.2021,4,3,1022,310005170,300002708</t>
  </si>
  <si>
    <t>N_VAL!N_CALLVL,D_CALEN,ID_INFO,ID_SINFO,ID_TER,ID_POK,ID_UNITS!1,01.01.2021,4,3,1022,310005173,300002704</t>
  </si>
  <si>
    <t>N_VAL!N_CALLVL,D_CALEN,ID_INFO,ID_SINFO,ID_TER,ID_POK,ID_UNITS!1,01.01.2021,4,3,1022,310005176,300002704</t>
  </si>
  <si>
    <t>N_VAL!N_CALLVL,D_CALEN,ID_INFO,ID_SINFO,ID_TER,ID_POK,ID_UNITS!1,01.01.2021,4,3,1022,310005179,300002704</t>
  </si>
  <si>
    <t>N_VAL!N_CALLVL,D_CALEN,ID_INFO,ID_SINFO,ID_TER,ID_POK,ID_UNITS!1,01.01.2021,4,3,1022,310005182,5687</t>
  </si>
  <si>
    <t>N_VAL!N_CALLVL,D_CALEN,ID_INFO,ID_SINFO,ID_TER,ID_POK,ID_UNITS!1,01.01.2021,4,3,1022,310005185,5665</t>
  </si>
  <si>
    <t>N_VAL!N_CALLVL,D_CALEN,ID_INFO,ID_SINFO,ID_TER,ID_POK,ID_UNITS!1,01.01.2021,4,3,1022,310005188,5477</t>
  </si>
  <si>
    <t>N_VAL!N_CALLVL,D_CALEN,ID_INFO,ID_SINFO,ID_TER,ID_POK,ID_UNITS!1,01.01.2021,4,3,1022,310005191,5477</t>
  </si>
  <si>
    <t>N_VAL!N_CALLVL,D_CALEN,ID_INFO,ID_SINFO,ID_TER,ID_POK,ID_UNITS!1,01.01.2021,4,3,1022,310005194,5477</t>
  </si>
  <si>
    <t>N_VAL!N_CALLVL,D_CALEN,ID_INFO,ID_SINFO,ID_TER,ID_POK,ID_UNITS!1,01.01.2021,4,3,1022,310005197,5419</t>
  </si>
  <si>
    <t>N_VAL!N_CALLVL,D_CALEN,ID_INFO,ID_SINFO,ID_TER,ID_POK,ID_UNITS!1,01.01.2021,4,3,1022,310006005,5967</t>
  </si>
  <si>
    <t>N_VAL!N_CALLVL,D_CALEN,ID_INFO,ID_SINFO,ID_TER,ID_POK,ID_UNITS!1,01.01.2021,4,3,1022,310006007,5967</t>
  </si>
  <si>
    <t>N_VAL!N_CALLVL,D_CALEN,ID_INFO,ID_SINFO,ID_TER,ID_POK,ID_UNITS!1,01.01.2021,4,3,1022,310006009,5967</t>
  </si>
  <si>
    <t>N_VAL!N_CALLVL,D_CALEN,ID_INFO,ID_SINFO,ID_TER,ID_POK,ID_UNITS!1,01.01.2021,4,3,1022,310006011,5967</t>
  </si>
  <si>
    <t>N_VAL!N_CALLVL,D_CALEN,ID_INFO,ID_SINFO,ID_TER,ID_POK,ID_UNITS!1,01.01.2022,5,3,1022,310005131,300002712</t>
  </si>
  <si>
    <t>N_VAL!N_CALLVL,D_CALEN,ID_INFO,ID_SINFO,ID_TER,ID_POK,ID_UNITS!1,01.01.2022,5,3,1022,310005134,300002708</t>
  </si>
  <si>
    <t>N_VAL!N_CALLVL,D_CALEN,ID_INFO,ID_SINFO,ID_TER,ID_POK,ID_UNITS!1,01.01.2022,5,3,1022,310005137,300002704</t>
  </si>
  <si>
    <t>N_VAL!N_CALLVL,D_CALEN,ID_INFO,ID_SINFO,ID_TER,ID_POK,ID_UNITS!1,01.01.2022,5,3,1022,310005140,300002704</t>
  </si>
  <si>
    <t>N_VAL!N_CALLVL,D_CALEN,ID_INFO,ID_SINFO,ID_TER,ID_POK,ID_UNITS!1,01.01.2022,5,3,1022,310005143,300002704</t>
  </si>
  <si>
    <t>N_VAL!N_CALLVL,D_CALEN,ID_INFO,ID_SINFO,ID_TER,ID_POK,ID_UNITS!1,01.01.2022,5,3,1022,310005146,5687</t>
  </si>
  <si>
    <t>N_VAL!N_CALLVL,D_CALEN,ID_INFO,ID_SINFO,ID_TER,ID_POK,ID_UNITS!1,01.01.2022,5,3,1022,310005149,5665</t>
  </si>
  <si>
    <t>N_VAL!N_CALLVL,D_CALEN,ID_INFO,ID_SINFO,ID_TER,ID_POK,ID_UNITS!1,01.01.2022,5,3,1022,310005152,5477</t>
  </si>
  <si>
    <t>N_VAL!N_CALLVL,D_CALEN,ID_INFO,ID_SINFO,ID_TER,ID_POK,ID_UNITS!1,01.01.2022,5,3,1022,310005155,5477</t>
  </si>
  <si>
    <t>N_VAL!N_CALLVL,D_CALEN,ID_INFO,ID_SINFO,ID_TER,ID_POK,ID_UNITS!1,01.01.2022,5,3,1022,310005158,5477</t>
  </si>
  <si>
    <t>N_VAL!N_CALLVL,D_CALEN,ID_INFO,ID_SINFO,ID_TER,ID_POK,ID_UNITS!1,01.01.2022,5,3,1022,310005161,5419</t>
  </si>
  <si>
    <t>N_VAL!N_CALLVL,D_CALEN,ID_INFO,ID_SINFO,ID_TER,ID_POK,ID_UNITS!1,01.01.2022,5,3,1022,310005295,6043</t>
  </si>
  <si>
    <t>N_VAL!N_CALLVL,D_CALEN,ID_INFO,ID_SINFO,ID_TER,ID_POK,ID_UNITS!1,01.01.2022,5,3,1022,310005298,6043</t>
  </si>
  <si>
    <t>N_VAL!N_CALLVL,D_CALEN,ID_INFO,ID_SINFO,ID_TER,ID_POK,ID_UNITS!1,01.01.2022,5,3,1022,310005301,6043</t>
  </si>
  <si>
    <t>N_VAL!N_CALLVL,D_CALEN,ID_INFO,ID_SINFO,ID_TER,ID_POK,ID_UNITS!1,01.01.2022,5,3,1022,310005304,6043</t>
  </si>
  <si>
    <t>N_VAL!N_CALLVL,D_CALEN,ID_INFO,ID_SINFO,ID_TER,ID_POK,ID_UNITS!1,01.01.2022,5,3,1022,310005167,300002712</t>
  </si>
  <si>
    <t>N_VAL!N_CALLVL,D_CALEN,ID_INFO,ID_SINFO,ID_TER,ID_POK,ID_UNITS!1,01.01.2022,5,3,1022,310005170,300002708</t>
  </si>
  <si>
    <t>N_VAL!N_CALLVL,D_CALEN,ID_INFO,ID_SINFO,ID_TER,ID_POK,ID_UNITS!1,01.01.2022,5,3,1022,310005173,300002704</t>
  </si>
  <si>
    <t>N_VAL!N_CALLVL,D_CALEN,ID_INFO,ID_SINFO,ID_TER,ID_POK,ID_UNITS!1,01.01.2022,5,3,1022,310005176,300002704</t>
  </si>
  <si>
    <t>N_VAL!N_CALLVL,D_CALEN,ID_INFO,ID_SINFO,ID_TER,ID_POK,ID_UNITS!1,01.01.2022,5,3,1022,310005179,300002704</t>
  </si>
  <si>
    <t>N_VAL!N_CALLVL,D_CALEN,ID_INFO,ID_SINFO,ID_TER,ID_POK,ID_UNITS!1,01.01.2022,5,3,1022,310005182,5687</t>
  </si>
  <si>
    <t>N_VAL!N_CALLVL,D_CALEN,ID_INFO,ID_SINFO,ID_TER,ID_POK,ID_UNITS!1,01.01.2022,5,3,1022,310005185,5665</t>
  </si>
  <si>
    <t>N_VAL!N_CALLVL,D_CALEN,ID_INFO,ID_SINFO,ID_TER,ID_POK,ID_UNITS!1,01.01.2022,5,3,1022,310005188,5477</t>
  </si>
  <si>
    <t>N_VAL!N_CALLVL,D_CALEN,ID_INFO,ID_SINFO,ID_TER,ID_POK,ID_UNITS!1,01.01.2022,5,3,1022,310005191,5477</t>
  </si>
  <si>
    <t>N_VAL!N_CALLVL,D_CALEN,ID_INFO,ID_SINFO,ID_TER,ID_POK,ID_UNITS!1,01.01.2022,5,3,1022,310005194,5477</t>
  </si>
  <si>
    <t>N_VAL!N_CALLVL,D_CALEN,ID_INFO,ID_SINFO,ID_TER,ID_POK,ID_UNITS!1,01.01.2022,5,3,1022,310005197,5419</t>
  </si>
  <si>
    <t>N_VAL!N_CALLVL,D_CALEN,ID_INFO,ID_SINFO,ID_TER,ID_POK,ID_UNITS!1,01.01.2022,5,3,1022,310006005,5967</t>
  </si>
  <si>
    <t>N_VAL!N_CALLVL,D_CALEN,ID_INFO,ID_SINFO,ID_TER,ID_POK,ID_UNITS!1,01.01.2022,5,3,1022,310006007,5967</t>
  </si>
  <si>
    <t>N_VAL!N_CALLVL,D_CALEN,ID_INFO,ID_SINFO,ID_TER,ID_POK,ID_UNITS!1,01.01.2022,5,3,1022,310006009,5967</t>
  </si>
  <si>
    <t>N_VAL!N_CALLVL,D_CALEN,ID_INFO,ID_SINFO,ID_TER,ID_POK,ID_UNITS!1,01.01.2022,5,3,1022,310006011,5967</t>
  </si>
  <si>
    <t>S_COMENT!N_CALLVL,D_CALEN,ID_INFO,ID_SINFO,ID_TER,ID_POK,ID_UNITS!1,01.01.2019,1,3,1022,310005131,300002712</t>
  </si>
  <si>
    <t>S_COMENT!N_CALLVL,D_CALEN,ID_INFO,ID_SINFO,ID_TER,ID_POK,ID_UNITS!1,01.01.2019,1,3,1022,310005134,300002708</t>
  </si>
  <si>
    <t>S_COMENT!N_CALLVL,D_CALEN,ID_INFO,ID_SINFO,ID_TER,ID_POK,ID_UNITS!1,01.01.2019,1,3,1022,310005137,300002704</t>
  </si>
  <si>
    <t>S_COMENT!N_CALLVL,D_CALEN,ID_INFO,ID_SINFO,ID_TER,ID_POK,ID_UNITS!1,01.01.2019,1,3,1022,310005140,300002704</t>
  </si>
  <si>
    <t>S_COMENT!N_CALLVL,D_CALEN,ID_INFO,ID_SINFO,ID_TER,ID_POK,ID_UNITS!1,01.01.2019,1,3,1022,310005143,300002704</t>
  </si>
  <si>
    <t>S_COMENT!N_CALLVL,D_CALEN,ID_INFO,ID_SINFO,ID_TER,ID_POK,ID_UNITS!1,01.01.2019,1,3,1022,310005146,5687</t>
  </si>
  <si>
    <t>S_COMENT!N_CALLVL,D_CALEN,ID_INFO,ID_SINFO,ID_TER,ID_POK,ID_UNITS!1,01.01.2019,1,3,1022,310005149,5665</t>
  </si>
  <si>
    <t>S_COMENT!N_CALLVL,D_CALEN,ID_INFO,ID_SINFO,ID_TER,ID_POK,ID_UNITS!1,01.01.2019,1,3,1022,310005152,5477</t>
  </si>
  <si>
    <t>S_COMENT!N_CALLVL,D_CALEN,ID_INFO,ID_SINFO,ID_TER,ID_POK,ID_UNITS!1,01.01.2019,1,3,1022,310005155,5477</t>
  </si>
  <si>
    <t>S_COMENT!N_CALLVL,D_CALEN,ID_INFO,ID_SINFO,ID_TER,ID_POK,ID_UNITS!1,01.01.2019,1,3,1022,310005158,5477</t>
  </si>
  <si>
    <t>S_COMENT!N_CALLVL,D_CALEN,ID_INFO,ID_SINFO,ID_TER,ID_POK,ID_UNITS!1,01.01.2019,1,3,1022,310005161,5419</t>
  </si>
  <si>
    <t>S_COMENT!N_CALLVL,D_CALEN,ID_INFO,ID_SINFO,ID_TER,ID_POK,ID_UNITS!1,01.01.2019,1,3,1022,310005295,6043</t>
  </si>
  <si>
    <t>S_COMENT!N_CALLVL,D_CALEN,ID_INFO,ID_SINFO,ID_TER,ID_POK,ID_UNITS!1,01.01.2019,1,3,1022,310005298,6043</t>
  </si>
  <si>
    <t>S_COMENT!N_CALLVL,D_CALEN,ID_INFO,ID_SINFO,ID_TER,ID_POK,ID_UNITS!1,01.01.2019,1,3,1022,310005301,6043</t>
  </si>
  <si>
    <t>S_COMENT!N_CALLVL,D_CALEN,ID_INFO,ID_SINFO,ID_TER,ID_POK,ID_UNITS!1,01.01.2019,1,3,1022,310005304,6043</t>
  </si>
  <si>
    <t>S_COMENT!N_CALLVL,D_CALEN,ID_INFO,ID_SINFO,ID_TER,ID_POK,ID_UNITS!1,01.01.2019,1,3,1022,310005167,300002712</t>
  </si>
  <si>
    <t>S_COMENT!N_CALLVL,D_CALEN,ID_INFO,ID_SINFO,ID_TER,ID_POK,ID_UNITS!1,01.01.2019,1,3,1022,310005170,300002708</t>
  </si>
  <si>
    <t>S_COMENT!N_CALLVL,D_CALEN,ID_INFO,ID_SINFO,ID_TER,ID_POK,ID_UNITS!1,01.01.2019,1,3,1022,310005173,300002704</t>
  </si>
  <si>
    <t>S_COMENT!N_CALLVL,D_CALEN,ID_INFO,ID_SINFO,ID_TER,ID_POK,ID_UNITS!1,01.01.2019,1,3,1022,310005176,300002704</t>
  </si>
  <si>
    <t>S_COMENT!N_CALLVL,D_CALEN,ID_INFO,ID_SINFO,ID_TER,ID_POK,ID_UNITS!1,01.01.2019,1,3,1022,310005179,300002704</t>
  </si>
  <si>
    <t>S_COMENT!N_CALLVL,D_CALEN,ID_INFO,ID_SINFO,ID_TER,ID_POK,ID_UNITS!1,01.01.2019,1,3,1022,310005182,5687</t>
  </si>
  <si>
    <t>S_COMENT!N_CALLVL,D_CALEN,ID_INFO,ID_SINFO,ID_TER,ID_POK,ID_UNITS!1,01.01.2019,1,3,1022,310005185,5665</t>
  </si>
  <si>
    <t>S_COMENT!N_CALLVL,D_CALEN,ID_INFO,ID_SINFO,ID_TER,ID_POK,ID_UNITS!1,01.01.2019,1,3,1022,310005188,5477</t>
  </si>
  <si>
    <t>S_COMENT!N_CALLVL,D_CALEN,ID_INFO,ID_SINFO,ID_TER,ID_POK,ID_UNITS!1,01.01.2019,1,3,1022,310005191,5477</t>
  </si>
  <si>
    <t>S_COMENT!N_CALLVL,D_CALEN,ID_INFO,ID_SINFO,ID_TER,ID_POK,ID_UNITS!1,01.01.2019,1,3,1022,310005194,5477</t>
  </si>
  <si>
    <t>S_COMENT!N_CALLVL,D_CALEN,ID_INFO,ID_SINFO,ID_TER,ID_POK,ID_UNITS!1,01.01.2019,1,3,1022,310005197,5419</t>
  </si>
  <si>
    <t>S_COMENT!N_CALLVL,D_CALEN,ID_INFO,ID_SINFO,ID_TER,ID_POK,ID_UNITS!1,01.01.2019,1,3,1022,310006005,5967</t>
  </si>
  <si>
    <t>S_COMENT!N_CALLVL,D_CALEN,ID_INFO,ID_SINFO,ID_TER,ID_POK,ID_UNITS!1,01.01.2019,1,3,1022,310006007,5967</t>
  </si>
  <si>
    <t>S_COMENT!N_CALLVL,D_CALEN,ID_INFO,ID_SINFO,ID_TER,ID_POK,ID_UNITS!1,01.01.2019,1,3,1022,310006009,5967</t>
  </si>
  <si>
    <t>S_COMENT!N_CALLVL,D_CALEN,ID_INFO,ID_SINFO,ID_TER,ID_POK,ID_UNITS!1,01.01.2019,1,3,1022,310006011,5967</t>
  </si>
  <si>
    <t>E7:L44*62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</si>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</sst>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8"/>
      <name val="Arial"/>
      <family val="0"/>
    </font>
    <font>
      <sz val="8"/>
      <color indexed="9"/>
      <name val="Arial"/>
      <family val="0"/>
    </font>
    <font>
      <sz val="14"/>
      <color indexed="10"/>
      <name val="Tahoma"/>
      <family val="0"/>
    </font>
    <font>
      <b/>
      <sz val="10"/>
      <color indexed="10"/>
      <name val="Tahoma"/>
      <family val="0"/>
    </font>
    <font>
      <b/>
      <sz val="9"/>
      <color indexed="8"/>
      <name val="Tahoma"/>
      <family val="0"/>
    </font>
    <font>
      <b/>
      <sz val="9"/>
      <color indexed="10"/>
      <name val="Tahoma"/>
      <family val="0"/>
    </font>
    <font>
      <sz val="9"/>
      <color indexed="10"/>
      <name val="Tahoma"/>
      <family val="0"/>
    </font>
    <font>
      <sz val="8"/>
      <color indexed="9"/>
      <name val="Tahoma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1"/>
      </bottom>
    </border>
    <border>
      <left>
        <color indexed="9"/>
      </left>
      <right style="thin">
        <color indexed="11"/>
      </right>
      <top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9"/>
      </left>
      <right>
        <color indexed="9"/>
      </right>
      <top style="thin">
        <color indexed="11"/>
      </top>
      <bottom>
        <color indexed="9"/>
      </bottom>
    </border>
    <border>
      <left style="thin">
        <color indexed="11"/>
      </left>
      <right style="thin">
        <color indexed="11"/>
      </right>
      <top style="thin">
        <color indexed="14"/>
      </top>
      <bottom style="thin">
        <color indexed="14"/>
      </bottom>
    </border>
    <border>
      <left>
        <color indexed="9"/>
      </left>
      <right style="thin">
        <color indexed="14"/>
      </right>
      <top>
        <color indexed="9"/>
      </top>
      <bottom>
        <color indexed="9"/>
      </bottom>
    </border>
    <border>
      <left style="thin">
        <color indexed="14"/>
      </left>
      <right style="thin">
        <color indexed="14"/>
      </right>
      <top style="thin">
        <color indexed="11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1"/>
      </bottom>
    </border>
    <border>
      <left>
        <color indexed="9"/>
      </left>
      <right>
        <color indexed="9"/>
      </right>
      <top style="thin">
        <color indexed="14"/>
      </top>
      <bottom>
        <color indexed="9"/>
      </bottom>
    </border>
    <border>
      <left style="thin">
        <color indexed="11"/>
      </left>
      <right>
        <color indexed="9"/>
      </right>
      <top>
        <color indexed="9"/>
      </top>
      <bottom>
        <color indexed="9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4"/>
      </bottom>
    </border>
    <border>
      <left style="thin">
        <color indexed="14"/>
      </left>
      <right style="thin">
        <color indexed="11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1"/>
      </right>
      <top style="thin">
        <color indexed="14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4"/>
      </left>
      <right style="thin">
        <color indexed="11"/>
      </right>
      <top>
        <color indexed="11"/>
      </top>
      <bottom>
        <color indexed="11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7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9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6" applyFill="1">
      <alignment/>
      <protection/>
    </xf>
    <xf numFmtId="0" fontId="6" fillId="0" borderId="0" xfId="56" applyFont="1" applyFill="1">
      <alignment/>
      <protection/>
    </xf>
    <xf numFmtId="0" fontId="17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17" fillId="0" borderId="14" xfId="55" applyNumberFormat="1" applyFont="1" applyFill="1" applyBorder="1" applyAlignment="1" applyProtection="1">
      <alignment vertical="top"/>
      <protection locked="0"/>
    </xf>
    <xf numFmtId="0" fontId="17" fillId="0" borderId="15" xfId="55" applyNumberFormat="1" applyFont="1" applyFill="1" applyBorder="1" applyAlignment="1" applyProtection="1">
      <alignment vertical="top"/>
      <protection locked="0"/>
    </xf>
    <xf numFmtId="0" fontId="20" fillId="34" borderId="16" xfId="55" applyNumberFormat="1" applyFont="1" applyFill="1" applyBorder="1" applyAlignment="1" applyProtection="1">
      <alignment horizontal="center" vertical="center" wrapText="1"/>
      <protection locked="0"/>
    </xf>
    <xf numFmtId="0" fontId="22" fillId="35" borderId="16" xfId="55" applyNumberFormat="1" applyFont="1" applyFill="1" applyBorder="1" applyAlignment="1" applyProtection="1">
      <alignment horizontal="left" vertical="center" wrapText="1"/>
      <protection/>
    </xf>
    <xf numFmtId="0" fontId="22" fillId="35" borderId="16" xfId="55" applyNumberFormat="1" applyFont="1" applyFill="1" applyBorder="1" applyAlignment="1" applyProtection="1">
      <alignment horizontal="left" vertical="center" wrapText="1" indent="1"/>
      <protection/>
    </xf>
    <xf numFmtId="49" fontId="22" fillId="35" borderId="16" xfId="55" applyNumberFormat="1" applyFont="1" applyFill="1" applyBorder="1" applyAlignment="1" applyProtection="1">
      <alignment horizontal="center" vertical="center" wrapText="1"/>
      <protection/>
    </xf>
    <xf numFmtId="0" fontId="22" fillId="35" borderId="16" xfId="55" applyNumberFormat="1" applyFont="1" applyFill="1" applyBorder="1" applyAlignment="1" applyProtection="1">
      <alignment horizontal="left" vertical="center" wrapText="1" indent="2"/>
      <protection locked="0"/>
    </xf>
    <xf numFmtId="49" fontId="22" fillId="35" borderId="16" xfId="55" applyNumberFormat="1" applyFont="1" applyFill="1" applyBorder="1" applyAlignment="1" applyProtection="1">
      <alignment horizontal="center" vertical="center" wrapText="1"/>
      <protection locked="0"/>
    </xf>
    <xf numFmtId="0" fontId="22" fillId="35" borderId="16" xfId="55" applyNumberFormat="1" applyFont="1" applyFill="1" applyBorder="1" applyAlignment="1" applyProtection="1">
      <alignment horizontal="left" vertical="center" wrapText="1" indent="2"/>
      <protection/>
    </xf>
    <xf numFmtId="0" fontId="17" fillId="0" borderId="17" xfId="55" applyNumberFormat="1" applyFont="1" applyFill="1" applyBorder="1" applyAlignment="1" applyProtection="1">
      <alignment vertical="top"/>
      <protection locked="0"/>
    </xf>
    <xf numFmtId="0" fontId="17" fillId="0" borderId="0" xfId="55" applyNumberFormat="1" applyFont="1" applyFill="1" applyBorder="1" applyAlignment="1" applyProtection="1">
      <alignment vertical="top"/>
      <protection hidden="1" locked="0"/>
    </xf>
    <xf numFmtId="0" fontId="22" fillId="35" borderId="16" xfId="0" applyNumberFormat="1" applyFont="1" applyFill="1" applyBorder="1" applyAlignment="1" applyProtection="1">
      <alignment horizontal="left" vertical="center" wrapText="1" indent="1"/>
      <protection/>
    </xf>
    <xf numFmtId="3" fontId="23" fillId="0" borderId="17" xfId="55" applyNumberFormat="1" applyFont="1" applyFill="1" applyBorder="1" applyAlignment="1" applyProtection="1">
      <alignment horizontal="center" vertical="center"/>
      <protection locked="0"/>
    </xf>
    <xf numFmtId="3" fontId="23" fillId="0" borderId="0" xfId="55" applyNumberFormat="1" applyFont="1" applyFill="1" applyBorder="1" applyAlignment="1" applyProtection="1">
      <alignment horizontal="center" vertical="center"/>
      <protection locked="0"/>
    </xf>
    <xf numFmtId="49" fontId="22" fillId="35" borderId="18" xfId="55" applyNumberFormat="1" applyFont="1" applyFill="1" applyBorder="1" applyAlignment="1" applyProtection="1">
      <alignment horizontal="center" vertical="center" wrapText="1"/>
      <protection/>
    </xf>
    <xf numFmtId="0" fontId="17" fillId="0" borderId="19" xfId="55" applyNumberFormat="1" applyFont="1" applyFill="1" applyBorder="1" applyAlignment="1" applyProtection="1">
      <alignment vertical="top"/>
      <protection locked="0"/>
    </xf>
    <xf numFmtId="0" fontId="22" fillId="35" borderId="20" xfId="55" applyNumberFormat="1" applyFont="1" applyFill="1" applyBorder="1" applyAlignment="1" applyProtection="1">
      <alignment horizontal="left" vertical="center" wrapText="1" indent="1"/>
      <protection/>
    </xf>
    <xf numFmtId="49" fontId="22" fillId="35" borderId="21" xfId="55" applyNumberFormat="1" applyFont="1" applyFill="1" applyBorder="1" applyAlignment="1" applyProtection="1">
      <alignment horizontal="center" vertical="center" wrapText="1"/>
      <protection/>
    </xf>
    <xf numFmtId="0" fontId="22" fillId="35" borderId="21" xfId="55" applyNumberFormat="1" applyFont="1" applyFill="1" applyBorder="1" applyAlignment="1" applyProtection="1">
      <alignment horizontal="left" vertical="center" wrapText="1" indent="2"/>
      <protection/>
    </xf>
    <xf numFmtId="0" fontId="22" fillId="35" borderId="21" xfId="55" applyNumberFormat="1" applyFont="1" applyFill="1" applyBorder="1" applyAlignment="1" applyProtection="1">
      <alignment horizontal="center" vertical="center" wrapText="1"/>
      <protection/>
    </xf>
    <xf numFmtId="0" fontId="22" fillId="35" borderId="22" xfId="55" applyNumberFormat="1" applyFont="1" applyFill="1" applyBorder="1" applyAlignment="1" applyProtection="1">
      <alignment horizontal="left" vertical="center" wrapText="1" indent="2"/>
      <protection/>
    </xf>
    <xf numFmtId="49" fontId="22" fillId="35" borderId="22" xfId="55" applyNumberFormat="1" applyFont="1" applyFill="1" applyBorder="1" applyAlignment="1" applyProtection="1">
      <alignment horizontal="center" vertical="center" wrapText="1"/>
      <protection/>
    </xf>
    <xf numFmtId="0" fontId="17" fillId="0" borderId="23" xfId="55" applyNumberFormat="1" applyFont="1" applyFill="1" applyBorder="1" applyAlignment="1" applyProtection="1">
      <alignment vertical="top"/>
      <protection locked="0"/>
    </xf>
    <xf numFmtId="0" fontId="22" fillId="35" borderId="16" xfId="0" applyNumberFormat="1" applyFont="1" applyFill="1" applyBorder="1" applyAlignment="1" applyProtection="1">
      <alignment horizontal="left" vertical="center" wrapText="1" indent="2"/>
      <protection/>
    </xf>
    <xf numFmtId="0" fontId="22" fillId="35" borderId="16" xfId="55" applyNumberFormat="1" applyFont="1" applyFill="1" applyBorder="1" applyAlignment="1" applyProtection="1">
      <alignment horizontal="left" vertical="center" wrapText="1"/>
      <protection locked="0"/>
    </xf>
    <xf numFmtId="4" fontId="23" fillId="36" borderId="16" xfId="55" applyNumberFormat="1" applyFont="1" applyFill="1" applyBorder="1" applyAlignment="1" applyProtection="1">
      <alignment horizontal="right" vertical="top"/>
      <protection/>
    </xf>
    <xf numFmtId="0" fontId="23" fillId="37" borderId="16" xfId="55" applyNumberFormat="1" applyFont="1" applyFill="1" applyBorder="1" applyAlignment="1" applyProtection="1">
      <alignment vertical="top" wrapText="1"/>
      <protection locked="0"/>
    </xf>
    <xf numFmtId="4" fontId="23" fillId="37" borderId="16" xfId="55" applyNumberFormat="1" applyFont="1" applyFill="1" applyBorder="1" applyAlignment="1" applyProtection="1">
      <alignment horizontal="right" vertical="top"/>
      <protection locked="0"/>
    </xf>
    <xf numFmtId="0" fontId="23" fillId="36" borderId="16" xfId="55" applyNumberFormat="1" applyFont="1" applyFill="1" applyBorder="1" applyAlignment="1" applyProtection="1">
      <alignment horizontal="right" vertical="top"/>
      <protection/>
    </xf>
    <xf numFmtId="4" fontId="23" fillId="38" borderId="16" xfId="55" applyNumberFormat="1" applyFont="1" applyFill="1" applyBorder="1" applyAlignment="1" applyProtection="1">
      <alignment horizontal="right" vertical="top"/>
      <protection/>
    </xf>
    <xf numFmtId="0" fontId="23" fillId="38" borderId="16" xfId="55" applyNumberFormat="1" applyFont="1" applyFill="1" applyBorder="1" applyAlignment="1" applyProtection="1">
      <alignment vertical="top" wrapText="1"/>
      <protection/>
    </xf>
    <xf numFmtId="0" fontId="15" fillId="0" borderId="0" xfId="55" applyNumberFormat="1" applyFont="1" applyFill="1" applyBorder="1" applyAlignment="1" applyProtection="1">
      <alignment vertical="top"/>
      <protection hidden="1"/>
    </xf>
    <xf numFmtId="4" fontId="23" fillId="37" borderId="16" xfId="55" applyNumberFormat="1" applyFont="1" applyFill="1" applyBorder="1" applyAlignment="1" applyProtection="1">
      <alignment vertical="top" wrapText="1"/>
      <protection locked="0"/>
    </xf>
    <xf numFmtId="0" fontId="17" fillId="36" borderId="24" xfId="55" applyNumberFormat="1" applyFont="1" applyFill="1" applyBorder="1" applyAlignment="1" applyProtection="1">
      <alignment vertical="top"/>
      <protection/>
    </xf>
    <xf numFmtId="4" fontId="23" fillId="36" borderId="16" xfId="55" applyNumberFormat="1" applyFont="1" applyFill="1" applyBorder="1" applyAlignment="1" applyProtection="1">
      <alignment horizontal="center" vertical="center"/>
      <protection/>
    </xf>
    <xf numFmtId="4" fontId="23" fillId="36" borderId="25" xfId="55" applyNumberFormat="1" applyFont="1" applyFill="1" applyBorder="1" applyAlignment="1" applyProtection="1">
      <alignment horizontal="center" vertical="center"/>
      <protection/>
    </xf>
    <xf numFmtId="0" fontId="17" fillId="36" borderId="0" xfId="55" applyNumberFormat="1" applyFont="1" applyFill="1" applyBorder="1" applyAlignment="1" applyProtection="1">
      <alignment vertical="top"/>
      <protection/>
    </xf>
    <xf numFmtId="4" fontId="23" fillId="37" borderId="26" xfId="55" applyNumberFormat="1" applyFont="1" applyFill="1" applyBorder="1" applyAlignment="1" applyProtection="1">
      <alignment vertical="top" wrapText="1"/>
      <protection locked="0"/>
    </xf>
    <xf numFmtId="4" fontId="23" fillId="38" borderId="16" xfId="55" applyNumberFormat="1" applyFont="1" applyFill="1" applyBorder="1" applyAlignment="1" applyProtection="1">
      <alignment vertical="top" wrapText="1"/>
      <protection/>
    </xf>
    <xf numFmtId="4" fontId="23" fillId="36" borderId="20" xfId="55" applyNumberFormat="1" applyFont="1" applyFill="1" applyBorder="1" applyAlignment="1" applyProtection="1">
      <alignment horizontal="right" vertical="top"/>
      <protection/>
    </xf>
    <xf numFmtId="4" fontId="23" fillId="36" borderId="27" xfId="55" applyNumberFormat="1" applyFont="1" applyFill="1" applyBorder="1" applyAlignment="1" applyProtection="1">
      <alignment horizontal="right" vertical="top"/>
      <protection/>
    </xf>
    <xf numFmtId="4" fontId="23" fillId="36" borderId="21" xfId="55" applyNumberFormat="1" applyFont="1" applyFill="1" applyBorder="1" applyAlignment="1" applyProtection="1">
      <alignment horizontal="right" vertical="top" wrapText="1"/>
      <protection/>
    </xf>
    <xf numFmtId="4" fontId="23" fillId="36" borderId="28" xfId="55" applyNumberFormat="1" applyFont="1" applyFill="1" applyBorder="1" applyAlignment="1" applyProtection="1">
      <alignment horizontal="right" vertical="top" wrapText="1"/>
      <protection/>
    </xf>
    <xf numFmtId="4" fontId="23" fillId="36" borderId="22" xfId="55" applyNumberFormat="1" applyFont="1" applyFill="1" applyBorder="1" applyAlignment="1" applyProtection="1">
      <alignment horizontal="right" vertical="top"/>
      <protection/>
    </xf>
    <xf numFmtId="4" fontId="23" fillId="36" borderId="29" xfId="55" applyNumberFormat="1" applyFont="1" applyFill="1" applyBorder="1" applyAlignment="1" applyProtection="1">
      <alignment horizontal="right" vertical="top"/>
      <protection/>
    </xf>
    <xf numFmtId="4" fontId="23" fillId="38" borderId="30" xfId="55" applyNumberFormat="1" applyFont="1" applyFill="1" applyBorder="1" applyAlignment="1" applyProtection="1">
      <alignment horizontal="right" vertical="top"/>
      <protection/>
    </xf>
    <xf numFmtId="4" fontId="23" fillId="37" borderId="25" xfId="55" applyNumberFormat="1" applyFont="1" applyFill="1" applyBorder="1" applyAlignment="1" applyProtection="1">
      <alignment horizontal="right" vertical="top"/>
      <protection locked="0"/>
    </xf>
    <xf numFmtId="4" fontId="23" fillId="37" borderId="31" xfId="55" applyNumberFormat="1" applyFont="1" applyFill="1" applyBorder="1" applyAlignment="1" applyProtection="1">
      <alignment vertical="top" wrapText="1"/>
      <protection locked="0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2" fillId="35" borderId="16" xfId="55" applyNumberFormat="1" applyFont="1" applyFill="1" applyBorder="1" applyAlignment="1" applyProtection="1">
      <alignment horizontal="left" vertical="center" wrapText="1"/>
      <protection/>
    </xf>
    <xf numFmtId="0" fontId="22" fillId="35" borderId="16" xfId="55" applyNumberFormat="1" applyFont="1" applyFill="1" applyBorder="1" applyAlignment="1" applyProtection="1">
      <alignment horizontal="left" vertical="center" wrapText="1" indent="2"/>
      <protection locked="0"/>
    </xf>
    <xf numFmtId="0" fontId="22" fillId="39" borderId="16" xfId="55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0" xfId="55" applyNumberFormat="1" applyFont="1" applyFill="1" applyBorder="1" applyAlignment="1" applyProtection="1">
      <alignment vertical="top"/>
      <protection locked="0"/>
    </xf>
    <xf numFmtId="0" fontId="21" fillId="35" borderId="16" xfId="55" applyNumberFormat="1" applyFont="1" applyFill="1" applyBorder="1" applyAlignment="1" applyProtection="1">
      <alignment horizontal="center" vertical="center" wrapText="1"/>
      <protection locked="0"/>
    </xf>
    <xf numFmtId="0" fontId="21" fillId="39" borderId="16" xfId="55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55" applyNumberFormat="1" applyFont="1" applyFill="1" applyBorder="1" applyAlignment="1" applyProtection="1">
      <alignment vertical="top"/>
      <protection/>
    </xf>
    <xf numFmtId="0" fontId="18" fillId="0" borderId="0" xfId="55" applyNumberFormat="1" applyFont="1" applyFill="1" applyBorder="1" applyAlignment="1" applyProtection="1">
      <alignment horizontal="center" vertical="top" wrapText="1"/>
      <protection/>
    </xf>
    <xf numFmtId="0" fontId="19" fillId="0" borderId="0" xfId="55" applyNumberFormat="1" applyFont="1" applyFill="1" applyBorder="1" applyAlignment="1" applyProtection="1">
      <alignment vertical="top" wrapText="1"/>
      <protection/>
    </xf>
    <xf numFmtId="0" fontId="20" fillId="34" borderId="25" xfId="55" applyNumberFormat="1" applyFont="1" applyFill="1" applyBorder="1" applyAlignment="1" applyProtection="1">
      <alignment horizontal="center" vertical="center" wrapText="1"/>
      <protection/>
    </xf>
    <xf numFmtId="0" fontId="20" fillId="34" borderId="25" xfId="55" applyNumberFormat="1" applyFont="1" applyFill="1" applyBorder="1" applyAlignment="1" applyProtection="1">
      <alignment horizontal="center" vertical="center" wrapText="1"/>
      <protection locked="0"/>
    </xf>
    <xf numFmtId="0" fontId="20" fillId="34" borderId="31" xfId="55" applyNumberFormat="1" applyFont="1" applyFill="1" applyBorder="1" applyAlignment="1" applyProtection="1">
      <alignment horizontal="center" vertical="center" wrapText="1"/>
      <protection/>
    </xf>
    <xf numFmtId="0" fontId="20" fillId="34" borderId="16" xfId="55" applyNumberFormat="1" applyFont="1" applyFill="1" applyBorder="1" applyAlignment="1" applyProtection="1">
      <alignment horizontal="center" vertical="center" wrapText="1"/>
      <protection/>
    </xf>
    <xf numFmtId="0" fontId="20" fillId="34" borderId="16" xfId="55" applyNumberFormat="1" applyFont="1" applyFill="1" applyBorder="1" applyAlignment="1" applyProtection="1">
      <alignment horizontal="center" vertical="center" wrapText="1"/>
      <protection locked="0"/>
    </xf>
    <xf numFmtId="0" fontId="21" fillId="35" borderId="30" xfId="55" applyNumberFormat="1" applyFont="1" applyFill="1" applyBorder="1" applyAlignment="1" applyProtection="1">
      <alignment horizontal="center" vertical="center" wrapText="1"/>
      <protection locked="0"/>
    </xf>
    <xf numFmtId="0" fontId="21" fillId="39" borderId="30" xfId="55" applyNumberFormat="1" applyFont="1" applyFill="1" applyBorder="1" applyAlignment="1" applyProtection="1">
      <alignment horizontal="center" vertical="center" wrapText="1"/>
      <protection locked="0"/>
    </xf>
    <xf numFmtId="0" fontId="22" fillId="35" borderId="32" xfId="55" applyNumberFormat="1" applyFont="1" applyFill="1" applyBorder="1" applyAlignment="1" applyProtection="1">
      <alignment horizontal="left" vertical="center" wrapText="1" indent="2"/>
      <protection locked="0"/>
    </xf>
    <xf numFmtId="0" fontId="22" fillId="39" borderId="32" xfId="55" applyNumberFormat="1" applyFont="1" applyFill="1" applyBorder="1" applyAlignment="1" applyProtection="1">
      <alignment horizontal="left" vertical="center" wrapText="1" indent="2"/>
      <protection locked="0"/>
    </xf>
    <xf numFmtId="0" fontId="22" fillId="35" borderId="30" xfId="55" applyNumberFormat="1" applyFont="1" applyFill="1" applyBorder="1" applyAlignment="1" applyProtection="1">
      <alignment horizontal="left" vertical="center" wrapText="1" indent="2"/>
      <protection/>
    </xf>
    <xf numFmtId="0" fontId="22" fillId="38" borderId="30" xfId="55" applyNumberFormat="1" applyFont="1" applyFill="1" applyBorder="1" applyAlignment="1" applyProtection="1">
      <alignment horizontal="left" vertical="center" wrapText="1" indent="2"/>
      <protection/>
    </xf>
    <xf numFmtId="0" fontId="22" fillId="35" borderId="20" xfId="55" applyNumberFormat="1" applyFont="1" applyFill="1" applyBorder="1" applyAlignment="1" applyProtection="1">
      <alignment horizontal="left" vertical="center" wrapText="1"/>
      <protection/>
    </xf>
    <xf numFmtId="0" fontId="22" fillId="35" borderId="33" xfId="55" applyNumberFormat="1" applyFont="1" applyFill="1" applyBorder="1" applyAlignment="1" applyProtection="1">
      <alignment horizontal="left" vertical="center" wrapText="1" indent="2"/>
      <protection/>
    </xf>
    <xf numFmtId="0" fontId="22" fillId="38" borderId="33" xfId="55" applyNumberFormat="1" applyFont="1" applyFill="1" applyBorder="1" applyAlignment="1" applyProtection="1">
      <alignment horizontal="left" vertical="center" wrapText="1" indent="2"/>
      <protection/>
    </xf>
    <xf numFmtId="0" fontId="20" fillId="34" borderId="31" xfId="55" applyNumberFormat="1" applyFont="1" applyFill="1" applyBorder="1" applyAlignment="1" applyProtection="1">
      <alignment horizontal="center" vertical="center" wrapText="1"/>
      <protection locked="0"/>
    </xf>
    <xf numFmtId="0" fontId="22" fillId="35" borderId="16" xfId="55" applyNumberFormat="1" applyFont="1" applyFill="1" applyBorder="1" applyAlignment="1" applyProtection="1">
      <alignment horizontal="left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889CCF"/>
      <rgbColor rgb="00F3F3F3"/>
      <rgbColor rgb="00BEBEB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67" t="str">
        <f>CONCATENATE("Версия шаблона ",Version)</f>
        <v>Версия шаблона v1.4</v>
      </c>
      <c r="G12" s="68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V50"/>
  <sheetViews>
    <sheetView showGridLines="0" showRowColHeaders="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0" sqref="C40"/>
    </sheetView>
  </sheetViews>
  <sheetFormatPr defaultColWidth="0" defaultRowHeight="12.75" zeroHeight="1"/>
  <cols>
    <col min="1" max="1" width="2.7109375" style="18" customWidth="1"/>
    <col min="2" max="2" width="6.57421875" style="18" customWidth="1"/>
    <col min="3" max="3" width="45.421875" style="18" customWidth="1"/>
    <col min="4" max="4" width="15.28125" style="18" customWidth="1"/>
    <col min="5" max="11" width="12.421875" style="18" customWidth="1"/>
    <col min="12" max="12" width="19.00390625" style="18" customWidth="1"/>
    <col min="13" max="17" width="9.140625" style="18" customWidth="1"/>
    <col min="18" max="16384" width="0" style="18" hidden="1" customWidth="1"/>
  </cols>
  <sheetData>
    <row r="1" spans="1:12" ht="15.75" customHeight="1">
      <c r="A1" s="50" t="s">
        <v>1632</v>
      </c>
      <c r="B1" s="75"/>
      <c r="C1" s="75"/>
      <c r="D1" s="17"/>
      <c r="E1" s="17"/>
      <c r="F1" s="17"/>
      <c r="G1" s="17"/>
      <c r="H1" s="17"/>
      <c r="I1" s="17"/>
      <c r="J1" s="17"/>
      <c r="K1" s="17"/>
      <c r="L1" s="17"/>
    </row>
    <row r="2" spans="1:12" ht="39.75" customHeight="1">
      <c r="A2" s="29"/>
      <c r="B2" s="76" t="s">
        <v>12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30" customHeight="1">
      <c r="A3" s="17"/>
      <c r="B3" s="77" t="s">
        <v>13</v>
      </c>
      <c r="C3" s="77"/>
      <c r="D3" s="77"/>
      <c r="E3" s="77"/>
      <c r="F3" s="77"/>
      <c r="G3" s="77"/>
      <c r="H3" s="77"/>
      <c r="I3" s="77"/>
      <c r="J3" s="17"/>
      <c r="K3" s="17"/>
      <c r="L3" s="17"/>
    </row>
    <row r="4" spans="1:12" ht="14.25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6.5" customHeight="1">
      <c r="A5" s="20"/>
      <c r="B5" s="78"/>
      <c r="C5" s="80" t="s">
        <v>14</v>
      </c>
      <c r="D5" s="81" t="s">
        <v>15</v>
      </c>
      <c r="E5" s="81" t="s">
        <v>16</v>
      </c>
      <c r="F5" s="81"/>
      <c r="G5" s="81"/>
      <c r="H5" s="81"/>
      <c r="I5" s="81" t="s">
        <v>17</v>
      </c>
      <c r="J5" s="81"/>
      <c r="K5" s="81" t="s">
        <v>17</v>
      </c>
      <c r="L5" s="82" t="s">
        <v>18</v>
      </c>
    </row>
    <row r="6" spans="1:12" ht="16.5" customHeight="1">
      <c r="A6" s="20"/>
      <c r="B6" s="79"/>
      <c r="C6" s="80"/>
      <c r="D6" s="81"/>
      <c r="E6" s="21" t="s">
        <v>19</v>
      </c>
      <c r="F6" s="21" t="s">
        <v>20</v>
      </c>
      <c r="G6" s="21" t="s">
        <v>21</v>
      </c>
      <c r="H6" s="21" t="s">
        <v>22</v>
      </c>
      <c r="I6" s="21" t="s">
        <v>23</v>
      </c>
      <c r="J6" s="21" t="s">
        <v>24</v>
      </c>
      <c r="K6" s="21" t="s">
        <v>25</v>
      </c>
      <c r="L6" s="82" t="s">
        <v>22</v>
      </c>
    </row>
    <row r="7" spans="1:12" ht="16.5" customHeight="1">
      <c r="A7" s="20"/>
      <c r="B7" s="73" t="s">
        <v>1357</v>
      </c>
      <c r="C7" s="73" t="s">
        <v>1357</v>
      </c>
      <c r="D7" s="73"/>
      <c r="E7" s="74"/>
      <c r="F7" s="74"/>
      <c r="G7" s="74"/>
      <c r="H7" s="74"/>
      <c r="I7" s="74"/>
      <c r="J7" s="74"/>
      <c r="K7" s="74"/>
      <c r="L7" s="74"/>
    </row>
    <row r="8" spans="1:12" ht="27" customHeight="1">
      <c r="A8" s="20"/>
      <c r="B8" s="69" t="s">
        <v>1358</v>
      </c>
      <c r="C8" s="23" t="s">
        <v>1359</v>
      </c>
      <c r="D8" s="24"/>
      <c r="E8" s="48"/>
      <c r="F8" s="48"/>
      <c r="G8" s="48"/>
      <c r="H8" s="48"/>
      <c r="I8" s="48"/>
      <c r="J8" s="48"/>
      <c r="K8" s="48"/>
      <c r="L8" s="57"/>
    </row>
    <row r="9" spans="1:74" ht="27" customHeight="1">
      <c r="A9" s="20"/>
      <c r="B9" s="69"/>
      <c r="C9" s="27" t="s">
        <v>1360</v>
      </c>
      <c r="D9" s="24" t="s">
        <v>1361</v>
      </c>
      <c r="E9" s="44">
        <f aca="true" t="shared" si="0" ref="E9:K9">E16/E22</f>
        <v>456.9121212121212</v>
      </c>
      <c r="F9" s="44">
        <f t="shared" si="0"/>
        <v>430.39361702127655</v>
      </c>
      <c r="G9" s="44">
        <f t="shared" si="0"/>
        <v>400.9044006069803</v>
      </c>
      <c r="H9" s="47">
        <f t="shared" si="0"/>
        <v>412.44696969696975</v>
      </c>
      <c r="I9" s="47">
        <f t="shared" si="0"/>
        <v>412.44696969696975</v>
      </c>
      <c r="J9" s="47">
        <f t="shared" si="0"/>
        <v>412.44696969696975</v>
      </c>
      <c r="K9" s="47">
        <f t="shared" si="0"/>
        <v>412.44696969696975</v>
      </c>
      <c r="L9" s="51"/>
      <c r="BO9" s="18" t="s">
        <v>1392</v>
      </c>
      <c r="BP9" s="18" t="s">
        <v>1393</v>
      </c>
      <c r="BQ9" s="18" t="s">
        <v>1394</v>
      </c>
      <c r="BR9" s="18" t="s">
        <v>1395</v>
      </c>
      <c r="BS9" s="18" t="s">
        <v>1512</v>
      </c>
      <c r="BT9" s="18" t="s">
        <v>1542</v>
      </c>
      <c r="BU9" s="18" t="s">
        <v>1572</v>
      </c>
      <c r="BV9" s="18" t="s">
        <v>1602</v>
      </c>
    </row>
    <row r="10" spans="1:74" ht="27" customHeight="1">
      <c r="A10" s="20"/>
      <c r="B10" s="69"/>
      <c r="C10" s="27" t="s">
        <v>1362</v>
      </c>
      <c r="D10" s="24" t="s">
        <v>1363</v>
      </c>
      <c r="E10" s="44">
        <f aca="true" t="shared" si="1" ref="E10:K10">E17/E21</f>
        <v>0.02303861788617886</v>
      </c>
      <c r="F10" s="44">
        <f t="shared" si="1"/>
        <v>0.02702319587628866</v>
      </c>
      <c r="G10" s="44">
        <f t="shared" si="1"/>
        <v>0.024877577319587625</v>
      </c>
      <c r="H10" s="47">
        <f t="shared" si="1"/>
        <v>0.02470360824742268</v>
      </c>
      <c r="I10" s="47">
        <f t="shared" si="1"/>
        <v>0.02470360824742268</v>
      </c>
      <c r="J10" s="47">
        <f t="shared" si="1"/>
        <v>0.02470360824742268</v>
      </c>
      <c r="K10" s="47">
        <f t="shared" si="1"/>
        <v>0.02470360824742268</v>
      </c>
      <c r="L10" s="51"/>
      <c r="BO10" s="18" t="s">
        <v>1396</v>
      </c>
      <c r="BP10" s="18" t="s">
        <v>1397</v>
      </c>
      <c r="BQ10" s="18" t="s">
        <v>1398</v>
      </c>
      <c r="BR10" s="18" t="s">
        <v>1399</v>
      </c>
      <c r="BS10" s="18" t="s">
        <v>1513</v>
      </c>
      <c r="BT10" s="18" t="s">
        <v>1543</v>
      </c>
      <c r="BU10" s="18" t="s">
        <v>1573</v>
      </c>
      <c r="BV10" s="18" t="s">
        <v>1603</v>
      </c>
    </row>
    <row r="11" spans="1:74" ht="27" customHeight="1">
      <c r="A11" s="20"/>
      <c r="B11" s="69"/>
      <c r="C11" s="27" t="s">
        <v>1364</v>
      </c>
      <c r="D11" s="24" t="s">
        <v>1365</v>
      </c>
      <c r="E11" s="47" t="e">
        <f aca="true" t="shared" si="2" ref="E11:K13">E18/E23</f>
        <v>#DIV/0!</v>
      </c>
      <c r="F11" s="47" t="e">
        <f t="shared" si="2"/>
        <v>#DIV/0!</v>
      </c>
      <c r="G11" s="47" t="e">
        <f t="shared" si="2"/>
        <v>#DIV/0!</v>
      </c>
      <c r="H11" s="47" t="e">
        <f t="shared" si="2"/>
        <v>#DIV/0!</v>
      </c>
      <c r="I11" s="47" t="e">
        <f t="shared" si="2"/>
        <v>#DIV/0!</v>
      </c>
      <c r="J11" s="47" t="e">
        <f t="shared" si="2"/>
        <v>#DIV/0!</v>
      </c>
      <c r="K11" s="47" t="e">
        <f t="shared" si="2"/>
        <v>#DIV/0!</v>
      </c>
      <c r="L11" s="51"/>
      <c r="BO11" s="18" t="s">
        <v>1400</v>
      </c>
      <c r="BP11" s="18" t="s">
        <v>1401</v>
      </c>
      <c r="BQ11" s="18" t="s">
        <v>1402</v>
      </c>
      <c r="BR11" s="18" t="s">
        <v>1403</v>
      </c>
      <c r="BS11" s="18" t="s">
        <v>1514</v>
      </c>
      <c r="BT11" s="18" t="s">
        <v>1544</v>
      </c>
      <c r="BU11" s="18" t="s">
        <v>1574</v>
      </c>
      <c r="BV11" s="18" t="s">
        <v>1604</v>
      </c>
    </row>
    <row r="12" spans="1:74" ht="27" customHeight="1">
      <c r="A12" s="20"/>
      <c r="B12" s="69"/>
      <c r="C12" s="27" t="s">
        <v>1366</v>
      </c>
      <c r="D12" s="24" t="s">
        <v>1365</v>
      </c>
      <c r="E12" s="44">
        <f t="shared" si="2"/>
        <v>48.71212121212121</v>
      </c>
      <c r="F12" s="44">
        <f t="shared" si="2"/>
        <v>47.705167173252285</v>
      </c>
      <c r="G12" s="44">
        <f t="shared" si="2"/>
        <v>46.8907435508346</v>
      </c>
      <c r="H12" s="47">
        <f t="shared" si="2"/>
        <v>48.227272727272734</v>
      </c>
      <c r="I12" s="47">
        <f t="shared" si="2"/>
        <v>48.227272727272734</v>
      </c>
      <c r="J12" s="47">
        <f t="shared" si="2"/>
        <v>48.227272727272734</v>
      </c>
      <c r="K12" s="47">
        <f t="shared" si="2"/>
        <v>48.227272727272734</v>
      </c>
      <c r="L12" s="51"/>
      <c r="BO12" s="18" t="s">
        <v>1404</v>
      </c>
      <c r="BP12" s="18" t="s">
        <v>1405</v>
      </c>
      <c r="BQ12" s="18" t="s">
        <v>1406</v>
      </c>
      <c r="BR12" s="18" t="s">
        <v>1407</v>
      </c>
      <c r="BS12" s="18" t="s">
        <v>1515</v>
      </c>
      <c r="BT12" s="18" t="s">
        <v>1545</v>
      </c>
      <c r="BU12" s="18" t="s">
        <v>1575</v>
      </c>
      <c r="BV12" s="18" t="s">
        <v>1605</v>
      </c>
    </row>
    <row r="13" spans="1:74" ht="27" customHeight="1">
      <c r="A13" s="20"/>
      <c r="B13" s="69"/>
      <c r="C13" s="27" t="s">
        <v>1367</v>
      </c>
      <c r="D13" s="24" t="s">
        <v>1365</v>
      </c>
      <c r="E13" s="44">
        <f t="shared" si="2"/>
        <v>846.8606811145511</v>
      </c>
      <c r="F13" s="44">
        <f t="shared" si="2"/>
        <v>920.4790697674418</v>
      </c>
      <c r="G13" s="44">
        <f t="shared" si="2"/>
        <v>917.1594427244582</v>
      </c>
      <c r="H13" s="47">
        <f t="shared" si="2"/>
        <v>922.0727554179567</v>
      </c>
      <c r="I13" s="47">
        <f t="shared" si="2"/>
        <v>922.0727554179567</v>
      </c>
      <c r="J13" s="47">
        <f t="shared" si="2"/>
        <v>922.0727554179567</v>
      </c>
      <c r="K13" s="47">
        <f t="shared" si="2"/>
        <v>922.0727554179567</v>
      </c>
      <c r="L13" s="51"/>
      <c r="BO13" s="18" t="s">
        <v>1408</v>
      </c>
      <c r="BP13" s="18" t="s">
        <v>1409</v>
      </c>
      <c r="BQ13" s="18" t="s">
        <v>1410</v>
      </c>
      <c r="BR13" s="18" t="s">
        <v>1411</v>
      </c>
      <c r="BS13" s="18" t="s">
        <v>1516</v>
      </c>
      <c r="BT13" s="18" t="s">
        <v>1546</v>
      </c>
      <c r="BU13" s="18" t="s">
        <v>1576</v>
      </c>
      <c r="BV13" s="18" t="s">
        <v>1606</v>
      </c>
    </row>
    <row r="14" spans="1:12" ht="16.5" customHeight="1">
      <c r="A14" s="20"/>
      <c r="B14" s="69"/>
      <c r="C14" s="70" t="s">
        <v>30</v>
      </c>
      <c r="D14" s="70"/>
      <c r="E14" s="71"/>
      <c r="F14" s="71"/>
      <c r="G14" s="71"/>
      <c r="H14" s="71"/>
      <c r="I14" s="71"/>
      <c r="J14" s="71"/>
      <c r="K14" s="71"/>
      <c r="L14" s="71"/>
    </row>
    <row r="15" spans="1:12" ht="27" customHeight="1">
      <c r="A15" s="20"/>
      <c r="B15" s="69"/>
      <c r="C15" s="27" t="s">
        <v>1368</v>
      </c>
      <c r="D15" s="24"/>
      <c r="E15" s="48"/>
      <c r="F15" s="48"/>
      <c r="G15" s="48"/>
      <c r="H15" s="48"/>
      <c r="I15" s="48"/>
      <c r="J15" s="48"/>
      <c r="K15" s="48"/>
      <c r="L15" s="57"/>
    </row>
    <row r="16" spans="1:74" ht="16.5" customHeight="1">
      <c r="A16" s="20"/>
      <c r="B16" s="69"/>
      <c r="C16" s="27" t="s">
        <v>1360</v>
      </c>
      <c r="D16" s="26" t="s">
        <v>1369</v>
      </c>
      <c r="E16" s="44">
        <v>3015.62</v>
      </c>
      <c r="F16" s="44">
        <v>2831.99</v>
      </c>
      <c r="G16" s="44">
        <v>2641.96</v>
      </c>
      <c r="H16" s="46">
        <v>2722.15</v>
      </c>
      <c r="I16" s="46">
        <v>2722.15</v>
      </c>
      <c r="J16" s="46">
        <v>2722.15</v>
      </c>
      <c r="K16" s="46">
        <v>2722.15</v>
      </c>
      <c r="L16" s="51"/>
      <c r="BO16" s="18" t="s">
        <v>1412</v>
      </c>
      <c r="BP16" s="18" t="s">
        <v>1413</v>
      </c>
      <c r="BQ16" s="18" t="s">
        <v>1414</v>
      </c>
      <c r="BR16" s="18" t="s">
        <v>1415</v>
      </c>
      <c r="BS16" s="18" t="s">
        <v>1517</v>
      </c>
      <c r="BT16" s="18" t="s">
        <v>1547</v>
      </c>
      <c r="BU16" s="18" t="s">
        <v>1577</v>
      </c>
      <c r="BV16" s="18" t="s">
        <v>1607</v>
      </c>
    </row>
    <row r="17" spans="1:74" ht="16.5" customHeight="1">
      <c r="A17" s="20"/>
      <c r="B17" s="69"/>
      <c r="C17" s="27" t="s">
        <v>1362</v>
      </c>
      <c r="D17" s="26" t="s">
        <v>1370</v>
      </c>
      <c r="E17" s="44">
        <v>4534</v>
      </c>
      <c r="F17" s="44">
        <v>4194</v>
      </c>
      <c r="G17" s="44">
        <v>3860.9999999999995</v>
      </c>
      <c r="H17" s="46">
        <v>3834</v>
      </c>
      <c r="I17" s="46">
        <v>3834</v>
      </c>
      <c r="J17" s="46">
        <v>3834</v>
      </c>
      <c r="K17" s="46">
        <v>3834</v>
      </c>
      <c r="L17" s="51"/>
      <c r="BO17" s="18" t="s">
        <v>1416</v>
      </c>
      <c r="BP17" s="18" t="s">
        <v>1417</v>
      </c>
      <c r="BQ17" s="18" t="s">
        <v>1418</v>
      </c>
      <c r="BR17" s="18" t="s">
        <v>1419</v>
      </c>
      <c r="BS17" s="18" t="s">
        <v>1518</v>
      </c>
      <c r="BT17" s="18" t="s">
        <v>1548</v>
      </c>
      <c r="BU17" s="18" t="s">
        <v>1578</v>
      </c>
      <c r="BV17" s="18" t="s">
        <v>1608</v>
      </c>
    </row>
    <row r="18" spans="1:74" ht="16.5" customHeight="1">
      <c r="A18" s="20"/>
      <c r="B18" s="69"/>
      <c r="C18" s="27" t="s">
        <v>1364</v>
      </c>
      <c r="D18" s="26" t="s">
        <v>1371</v>
      </c>
      <c r="E18" s="44">
        <v>0</v>
      </c>
      <c r="F18" s="44">
        <v>0</v>
      </c>
      <c r="G18" s="44">
        <v>0</v>
      </c>
      <c r="H18" s="46">
        <v>0</v>
      </c>
      <c r="I18" s="46">
        <v>0</v>
      </c>
      <c r="J18" s="46">
        <v>0</v>
      </c>
      <c r="K18" s="46">
        <v>0</v>
      </c>
      <c r="L18" s="51"/>
      <c r="BO18" s="18" t="s">
        <v>1420</v>
      </c>
      <c r="BP18" s="18" t="s">
        <v>1421</v>
      </c>
      <c r="BQ18" s="18" t="s">
        <v>1422</v>
      </c>
      <c r="BR18" s="18" t="s">
        <v>1423</v>
      </c>
      <c r="BS18" s="18" t="s">
        <v>1519</v>
      </c>
      <c r="BT18" s="18" t="s">
        <v>1549</v>
      </c>
      <c r="BU18" s="18" t="s">
        <v>1579</v>
      </c>
      <c r="BV18" s="18" t="s">
        <v>1609</v>
      </c>
    </row>
    <row r="19" spans="1:74" ht="16.5" customHeight="1">
      <c r="A19" s="20"/>
      <c r="B19" s="69"/>
      <c r="C19" s="27" t="s">
        <v>1366</v>
      </c>
      <c r="D19" s="26" t="s">
        <v>1371</v>
      </c>
      <c r="E19" s="44">
        <v>321.5</v>
      </c>
      <c r="F19" s="44">
        <v>313.90000000000003</v>
      </c>
      <c r="G19" s="44">
        <v>309.01</v>
      </c>
      <c r="H19" s="46">
        <v>318.3</v>
      </c>
      <c r="I19" s="46">
        <v>318.3</v>
      </c>
      <c r="J19" s="46">
        <v>318.3</v>
      </c>
      <c r="K19" s="46">
        <v>318.3</v>
      </c>
      <c r="L19" s="51"/>
      <c r="BO19" s="18" t="s">
        <v>1424</v>
      </c>
      <c r="BP19" s="18" t="s">
        <v>1425</v>
      </c>
      <c r="BQ19" s="18" t="s">
        <v>1426</v>
      </c>
      <c r="BR19" s="18" t="s">
        <v>1427</v>
      </c>
      <c r="BS19" s="18" t="s">
        <v>1520</v>
      </c>
      <c r="BT19" s="18" t="s">
        <v>1550</v>
      </c>
      <c r="BU19" s="18" t="s">
        <v>1580</v>
      </c>
      <c r="BV19" s="18" t="s">
        <v>1610</v>
      </c>
    </row>
    <row r="20" spans="1:74" ht="16.5" customHeight="1">
      <c r="A20" s="20"/>
      <c r="B20" s="69"/>
      <c r="C20" s="27" t="s">
        <v>1367</v>
      </c>
      <c r="D20" s="26" t="s">
        <v>1371</v>
      </c>
      <c r="E20" s="44">
        <v>5470.72</v>
      </c>
      <c r="F20" s="44">
        <v>5937.09</v>
      </c>
      <c r="G20" s="44">
        <v>5924.85</v>
      </c>
      <c r="H20" s="46">
        <v>5956.59</v>
      </c>
      <c r="I20" s="46">
        <v>5956.59</v>
      </c>
      <c r="J20" s="46">
        <v>5956.59</v>
      </c>
      <c r="K20" s="46">
        <v>5956.59</v>
      </c>
      <c r="L20" s="51"/>
      <c r="BO20" s="18" t="s">
        <v>1428</v>
      </c>
      <c r="BP20" s="18" t="s">
        <v>1429</v>
      </c>
      <c r="BQ20" s="18" t="s">
        <v>1430</v>
      </c>
      <c r="BR20" s="18" t="s">
        <v>1431</v>
      </c>
      <c r="BS20" s="18" t="s">
        <v>1521</v>
      </c>
      <c r="BT20" s="18" t="s">
        <v>1551</v>
      </c>
      <c r="BU20" s="18" t="s">
        <v>1581</v>
      </c>
      <c r="BV20" s="18" t="s">
        <v>1611</v>
      </c>
    </row>
    <row r="21" spans="1:74" ht="16.5" customHeight="1">
      <c r="A21" s="20"/>
      <c r="B21" s="69"/>
      <c r="C21" s="27" t="s">
        <v>1372</v>
      </c>
      <c r="D21" s="26" t="s">
        <v>924</v>
      </c>
      <c r="E21" s="44">
        <v>196800</v>
      </c>
      <c r="F21" s="44">
        <v>155200</v>
      </c>
      <c r="G21" s="44">
        <v>155200</v>
      </c>
      <c r="H21" s="46">
        <v>155200</v>
      </c>
      <c r="I21" s="46">
        <v>155200</v>
      </c>
      <c r="J21" s="46">
        <v>155200</v>
      </c>
      <c r="K21" s="46">
        <v>155200</v>
      </c>
      <c r="L21" s="51"/>
      <c r="BO21" s="18" t="s">
        <v>1432</v>
      </c>
      <c r="BP21" s="18" t="s">
        <v>1433</v>
      </c>
      <c r="BQ21" s="18" t="s">
        <v>1434</v>
      </c>
      <c r="BR21" s="18" t="s">
        <v>1435</v>
      </c>
      <c r="BS21" s="18" t="s">
        <v>1522</v>
      </c>
      <c r="BT21" s="18" t="s">
        <v>1552</v>
      </c>
      <c r="BU21" s="18" t="s">
        <v>1582</v>
      </c>
      <c r="BV21" s="18" t="s">
        <v>1612</v>
      </c>
    </row>
    <row r="22" spans="1:74" ht="27" customHeight="1">
      <c r="A22" s="20"/>
      <c r="B22" s="69"/>
      <c r="C22" s="27" t="s">
        <v>1373</v>
      </c>
      <c r="D22" s="26" t="s">
        <v>1169</v>
      </c>
      <c r="E22" s="44">
        <v>6.6000000000000005</v>
      </c>
      <c r="F22" s="44">
        <v>6.58</v>
      </c>
      <c r="G22" s="44">
        <v>6.59</v>
      </c>
      <c r="H22" s="46">
        <v>6.6</v>
      </c>
      <c r="I22" s="46">
        <v>6.6</v>
      </c>
      <c r="J22" s="46">
        <v>6.6</v>
      </c>
      <c r="K22" s="46">
        <v>6.6</v>
      </c>
      <c r="L22" s="51"/>
      <c r="BO22" s="18" t="s">
        <v>1436</v>
      </c>
      <c r="BP22" s="18" t="s">
        <v>1437</v>
      </c>
      <c r="BQ22" s="18" t="s">
        <v>1438</v>
      </c>
      <c r="BR22" s="18" t="s">
        <v>1439</v>
      </c>
      <c r="BS22" s="18" t="s">
        <v>1523</v>
      </c>
      <c r="BT22" s="18" t="s">
        <v>1553</v>
      </c>
      <c r="BU22" s="18" t="s">
        <v>1583</v>
      </c>
      <c r="BV22" s="18" t="s">
        <v>1613</v>
      </c>
    </row>
    <row r="23" spans="1:74" ht="27" customHeight="1">
      <c r="A23" s="20"/>
      <c r="B23" s="69"/>
      <c r="C23" s="27" t="s">
        <v>1374</v>
      </c>
      <c r="D23" s="26" t="s">
        <v>1169</v>
      </c>
      <c r="E23" s="44">
        <v>0</v>
      </c>
      <c r="F23" s="44">
        <v>0</v>
      </c>
      <c r="G23" s="44">
        <v>0</v>
      </c>
      <c r="H23" s="46">
        <v>0</v>
      </c>
      <c r="I23" s="46">
        <v>0</v>
      </c>
      <c r="J23" s="46">
        <v>0</v>
      </c>
      <c r="K23" s="46">
        <v>0</v>
      </c>
      <c r="L23" s="51"/>
      <c r="BO23" s="18" t="s">
        <v>1440</v>
      </c>
      <c r="BP23" s="18" t="s">
        <v>1441</v>
      </c>
      <c r="BQ23" s="18" t="s">
        <v>1442</v>
      </c>
      <c r="BR23" s="18" t="s">
        <v>1443</v>
      </c>
      <c r="BS23" s="18" t="s">
        <v>1524</v>
      </c>
      <c r="BT23" s="18" t="s">
        <v>1554</v>
      </c>
      <c r="BU23" s="18" t="s">
        <v>1584</v>
      </c>
      <c r="BV23" s="18" t="s">
        <v>1614</v>
      </c>
    </row>
    <row r="24" spans="1:74" ht="27" customHeight="1">
      <c r="A24" s="20"/>
      <c r="B24" s="69"/>
      <c r="C24" s="27" t="s">
        <v>1375</v>
      </c>
      <c r="D24" s="26" t="s">
        <v>1169</v>
      </c>
      <c r="E24" s="44">
        <v>6.6000000000000005</v>
      </c>
      <c r="F24" s="44">
        <v>6.58</v>
      </c>
      <c r="G24" s="44">
        <v>6.59</v>
      </c>
      <c r="H24" s="46">
        <v>6.6</v>
      </c>
      <c r="I24" s="46">
        <v>6.6</v>
      </c>
      <c r="J24" s="46">
        <v>6.6</v>
      </c>
      <c r="K24" s="46">
        <v>6.6</v>
      </c>
      <c r="L24" s="51"/>
      <c r="BO24" s="18" t="s">
        <v>1444</v>
      </c>
      <c r="BP24" s="18" t="s">
        <v>1445</v>
      </c>
      <c r="BQ24" s="18" t="s">
        <v>1446</v>
      </c>
      <c r="BR24" s="18" t="s">
        <v>1447</v>
      </c>
      <c r="BS24" s="18" t="s">
        <v>1525</v>
      </c>
      <c r="BT24" s="18" t="s">
        <v>1555</v>
      </c>
      <c r="BU24" s="18" t="s">
        <v>1585</v>
      </c>
      <c r="BV24" s="18" t="s">
        <v>1615</v>
      </c>
    </row>
    <row r="25" spans="1:74" ht="27" customHeight="1">
      <c r="A25" s="20"/>
      <c r="B25" s="69"/>
      <c r="C25" s="27" t="s">
        <v>1376</v>
      </c>
      <c r="D25" s="26" t="s">
        <v>1169</v>
      </c>
      <c r="E25" s="44">
        <v>6.46</v>
      </c>
      <c r="F25" s="44">
        <v>6.45</v>
      </c>
      <c r="G25" s="44">
        <v>6.46</v>
      </c>
      <c r="H25" s="46">
        <v>6.46</v>
      </c>
      <c r="I25" s="46">
        <v>6.46</v>
      </c>
      <c r="J25" s="46">
        <v>6.46</v>
      </c>
      <c r="K25" s="46">
        <v>6.46</v>
      </c>
      <c r="L25" s="51"/>
      <c r="BO25" s="18" t="s">
        <v>1448</v>
      </c>
      <c r="BP25" s="18" t="s">
        <v>1449</v>
      </c>
      <c r="BQ25" s="18" t="s">
        <v>1450</v>
      </c>
      <c r="BR25" s="18" t="s">
        <v>1451</v>
      </c>
      <c r="BS25" s="18" t="s">
        <v>1526</v>
      </c>
      <c r="BT25" s="18" t="s">
        <v>1556</v>
      </c>
      <c r="BU25" s="18" t="s">
        <v>1586</v>
      </c>
      <c r="BV25" s="18" t="s">
        <v>1616</v>
      </c>
    </row>
    <row r="26" spans="1:12" ht="38.25" customHeight="1">
      <c r="A26" s="20"/>
      <c r="B26" s="69" t="s">
        <v>1377</v>
      </c>
      <c r="C26" s="23" t="s">
        <v>1378</v>
      </c>
      <c r="D26" s="24"/>
      <c r="E26" s="48"/>
      <c r="F26" s="48"/>
      <c r="G26" s="48"/>
      <c r="H26" s="48"/>
      <c r="I26" s="48"/>
      <c r="J26" s="48"/>
      <c r="K26" s="48"/>
      <c r="L26" s="57"/>
    </row>
    <row r="27" spans="1:74" ht="27" customHeight="1">
      <c r="A27" s="20"/>
      <c r="B27" s="69"/>
      <c r="C27" s="27" t="s">
        <v>1360</v>
      </c>
      <c r="D27" s="24" t="s">
        <v>1379</v>
      </c>
      <c r="E27" s="44">
        <f>E34/Управление!E34</f>
        <v>304.8932234740205</v>
      </c>
      <c r="F27" s="44">
        <f>F34/Управление!F34</f>
        <v>293.2051282051282</v>
      </c>
      <c r="G27" s="44">
        <f>G34/Управление!G34</f>
        <v>299.78165938864623</v>
      </c>
      <c r="H27" s="44">
        <f>H34/Управление!H34</f>
        <v>305.5599964472866</v>
      </c>
      <c r="I27" s="44">
        <f>I34/Управление!I34</f>
        <v>311.19104716227014</v>
      </c>
      <c r="J27" s="44">
        <f>J34/Управление!J34</f>
        <v>323.24362732036593</v>
      </c>
      <c r="K27" s="44">
        <f>K34/Управление!K34</f>
        <v>322.3560673162091</v>
      </c>
      <c r="L27" s="51"/>
      <c r="BO27" s="18" t="s">
        <v>1452</v>
      </c>
      <c r="BP27" s="18" t="s">
        <v>1453</v>
      </c>
      <c r="BQ27" s="18" t="s">
        <v>1454</v>
      </c>
      <c r="BR27" s="18" t="s">
        <v>1455</v>
      </c>
      <c r="BS27" s="18" t="s">
        <v>1527</v>
      </c>
      <c r="BT27" s="18" t="s">
        <v>1557</v>
      </c>
      <c r="BU27" s="18" t="s">
        <v>1587</v>
      </c>
      <c r="BV27" s="18" t="s">
        <v>1617</v>
      </c>
    </row>
    <row r="28" spans="1:74" ht="27" customHeight="1">
      <c r="A28" s="20"/>
      <c r="B28" s="69"/>
      <c r="C28" s="27" t="s">
        <v>1362</v>
      </c>
      <c r="D28" s="24" t="s">
        <v>1363</v>
      </c>
      <c r="E28" s="44">
        <f aca="true" t="shared" si="3" ref="E28:K28">E35/E39</f>
        <v>0.16327008842752785</v>
      </c>
      <c r="F28" s="44">
        <f t="shared" si="3"/>
        <v>0.16006742446322741</v>
      </c>
      <c r="G28" s="44">
        <f t="shared" si="3"/>
        <v>0.16281939181968327</v>
      </c>
      <c r="H28" s="47">
        <f t="shared" si="3"/>
        <v>0.15533488778781698</v>
      </c>
      <c r="I28" s="47">
        <f t="shared" si="3"/>
        <v>0.1868318274555523</v>
      </c>
      <c r="J28" s="47">
        <f t="shared" si="3"/>
        <v>0.1681196929952395</v>
      </c>
      <c r="K28" s="47">
        <f t="shared" si="3"/>
        <v>0.1681196929952395</v>
      </c>
      <c r="L28" s="51"/>
      <c r="BO28" s="18" t="s">
        <v>1456</v>
      </c>
      <c r="BP28" s="18" t="s">
        <v>1457</v>
      </c>
      <c r="BQ28" s="18" t="s">
        <v>1458</v>
      </c>
      <c r="BR28" s="18" t="s">
        <v>1459</v>
      </c>
      <c r="BS28" s="18" t="s">
        <v>1528</v>
      </c>
      <c r="BT28" s="18" t="s">
        <v>1558</v>
      </c>
      <c r="BU28" s="18" t="s">
        <v>1588</v>
      </c>
      <c r="BV28" s="18" t="s">
        <v>1618</v>
      </c>
    </row>
    <row r="29" spans="1:74" ht="16.5" customHeight="1">
      <c r="A29" s="20"/>
      <c r="B29" s="69"/>
      <c r="C29" s="27" t="s">
        <v>1364</v>
      </c>
      <c r="D29" s="24" t="s">
        <v>1380</v>
      </c>
      <c r="E29" s="44">
        <f>E36/Управление!E34</f>
        <v>0</v>
      </c>
      <c r="F29" s="44">
        <f>F36/Управление!F34</f>
        <v>0</v>
      </c>
      <c r="G29" s="44">
        <f>G36/Управление!G34</f>
        <v>0</v>
      </c>
      <c r="H29" s="44">
        <f>H36/Управление!H34</f>
        <v>0</v>
      </c>
      <c r="I29" s="44">
        <f>I36/Управление!I34</f>
        <v>0</v>
      </c>
      <c r="J29" s="44">
        <f>J36/Управление!J34</f>
        <v>0</v>
      </c>
      <c r="K29" s="44">
        <f>K36/Управление!K34</f>
        <v>0</v>
      </c>
      <c r="L29" s="51"/>
      <c r="BO29" s="18" t="s">
        <v>1460</v>
      </c>
      <c r="BP29" s="18" t="s">
        <v>1461</v>
      </c>
      <c r="BQ29" s="18" t="s">
        <v>1462</v>
      </c>
      <c r="BR29" s="18" t="s">
        <v>1463</v>
      </c>
      <c r="BS29" s="18" t="s">
        <v>1529</v>
      </c>
      <c r="BT29" s="18" t="s">
        <v>1559</v>
      </c>
      <c r="BU29" s="18" t="s">
        <v>1589</v>
      </c>
      <c r="BV29" s="18" t="s">
        <v>1619</v>
      </c>
    </row>
    <row r="30" spans="1:74" ht="16.5" customHeight="1">
      <c r="A30" s="20"/>
      <c r="B30" s="69"/>
      <c r="C30" s="27" t="s">
        <v>1366</v>
      </c>
      <c r="D30" s="24" t="s">
        <v>1380</v>
      </c>
      <c r="E30" s="44">
        <f>E37/Управление!E34</f>
        <v>1.8252900622162436</v>
      </c>
      <c r="F30" s="44">
        <f>F37/Управление!F34</f>
        <v>1.6914529914529912</v>
      </c>
      <c r="G30" s="44">
        <f>G37/Управление!G34</f>
        <v>2.0087336244541483</v>
      </c>
      <c r="H30" s="44">
        <f>H37/Управление!H34</f>
        <v>1.9770849986677326</v>
      </c>
      <c r="I30" s="44">
        <f>I37/Управление!I34</f>
        <v>1.9770849986677326</v>
      </c>
      <c r="J30" s="44">
        <f>J37/Управление!J34</f>
        <v>1.9770849986677326</v>
      </c>
      <c r="K30" s="44">
        <f>K37/Управление!K34</f>
        <v>1.9716563330380872</v>
      </c>
      <c r="L30" s="51"/>
      <c r="BO30" s="18" t="s">
        <v>1464</v>
      </c>
      <c r="BP30" s="18" t="s">
        <v>1465</v>
      </c>
      <c r="BQ30" s="18" t="s">
        <v>1466</v>
      </c>
      <c r="BR30" s="18" t="s">
        <v>1467</v>
      </c>
      <c r="BS30" s="18" t="s">
        <v>1530</v>
      </c>
      <c r="BT30" s="18" t="s">
        <v>1560</v>
      </c>
      <c r="BU30" s="18" t="s">
        <v>1590</v>
      </c>
      <c r="BV30" s="18" t="s">
        <v>1620</v>
      </c>
    </row>
    <row r="31" spans="1:74" ht="16.5" customHeight="1">
      <c r="A31" s="20"/>
      <c r="B31" s="69"/>
      <c r="C31" s="27" t="s">
        <v>1367</v>
      </c>
      <c r="D31" s="24" t="s">
        <v>1380</v>
      </c>
      <c r="E31" s="44">
        <f>E38/Управление!E34</f>
        <v>39.83352951067766</v>
      </c>
      <c r="F31" s="44">
        <f>F38/Управление!F34</f>
        <v>39.44102564102564</v>
      </c>
      <c r="G31" s="44">
        <f>G38/Управление!G34</f>
        <v>43.56331877729257</v>
      </c>
      <c r="H31" s="44">
        <f>H38/Управление!H34</f>
        <v>39.11004529709565</v>
      </c>
      <c r="I31" s="44">
        <f>I38/Управление!I34</f>
        <v>58.80628830269118</v>
      </c>
      <c r="J31" s="44">
        <f>J38/Управление!J34</f>
        <v>46.40731858957278</v>
      </c>
      <c r="K31" s="44">
        <f>K38/Управление!K34</f>
        <v>46.279893711248896</v>
      </c>
      <c r="L31" s="51"/>
      <c r="BO31" s="18" t="s">
        <v>1468</v>
      </c>
      <c r="BP31" s="18" t="s">
        <v>1469</v>
      </c>
      <c r="BQ31" s="18" t="s">
        <v>1470</v>
      </c>
      <c r="BR31" s="18" t="s">
        <v>1471</v>
      </c>
      <c r="BS31" s="18" t="s">
        <v>1531</v>
      </c>
      <c r="BT31" s="18" t="s">
        <v>1561</v>
      </c>
      <c r="BU31" s="18" t="s">
        <v>1591</v>
      </c>
      <c r="BV31" s="18" t="s">
        <v>1621</v>
      </c>
    </row>
    <row r="32" spans="1:12" ht="16.5" customHeight="1">
      <c r="A32" s="20"/>
      <c r="B32" s="69"/>
      <c r="C32" s="70" t="s">
        <v>30</v>
      </c>
      <c r="D32" s="70"/>
      <c r="E32" s="71"/>
      <c r="F32" s="71"/>
      <c r="G32" s="71"/>
      <c r="H32" s="71"/>
      <c r="I32" s="71"/>
      <c r="J32" s="71"/>
      <c r="K32" s="71"/>
      <c r="L32" s="71"/>
    </row>
    <row r="33" spans="1:12" ht="27" customHeight="1">
      <c r="A33" s="20"/>
      <c r="B33" s="69"/>
      <c r="C33" s="27" t="s">
        <v>1381</v>
      </c>
      <c r="D33" s="24"/>
      <c r="E33" s="48"/>
      <c r="F33" s="48"/>
      <c r="G33" s="48"/>
      <c r="H33" s="48"/>
      <c r="I33" s="48"/>
      <c r="J33" s="48"/>
      <c r="K33" s="48"/>
      <c r="L33" s="57"/>
    </row>
    <row r="34" spans="1:74" ht="16.5" customHeight="1">
      <c r="A34" s="20"/>
      <c r="B34" s="69"/>
      <c r="C34" s="27" t="s">
        <v>1360</v>
      </c>
      <c r="D34" s="26" t="s">
        <v>1382</v>
      </c>
      <c r="E34" s="44">
        <v>3626.3999999999996</v>
      </c>
      <c r="F34" s="44">
        <v>3430.5</v>
      </c>
      <c r="G34" s="44">
        <v>3432.5</v>
      </c>
      <c r="H34" s="46">
        <v>3440.3</v>
      </c>
      <c r="I34" s="46">
        <v>3503.7</v>
      </c>
      <c r="J34" s="46">
        <v>3639.4</v>
      </c>
      <c r="K34" s="46">
        <v>3639.4</v>
      </c>
      <c r="L34" s="51"/>
      <c r="BO34" s="18" t="s">
        <v>1472</v>
      </c>
      <c r="BP34" s="18" t="s">
        <v>1473</v>
      </c>
      <c r="BQ34" s="18" t="s">
        <v>1474</v>
      </c>
      <c r="BR34" s="18" t="s">
        <v>1475</v>
      </c>
      <c r="BS34" s="18" t="s">
        <v>1532</v>
      </c>
      <c r="BT34" s="18" t="s">
        <v>1562</v>
      </c>
      <c r="BU34" s="18" t="s">
        <v>1592</v>
      </c>
      <c r="BV34" s="18" t="s">
        <v>1622</v>
      </c>
    </row>
    <row r="35" spans="1:74" ht="16.5" customHeight="1">
      <c r="A35" s="20"/>
      <c r="B35" s="69"/>
      <c r="C35" s="27" t="s">
        <v>1362</v>
      </c>
      <c r="D35" s="26" t="s">
        <v>1370</v>
      </c>
      <c r="E35" s="44">
        <v>8493.31</v>
      </c>
      <c r="F35" s="44">
        <v>8237.869999999999</v>
      </c>
      <c r="G35" s="44">
        <v>8379.5</v>
      </c>
      <c r="H35" s="46">
        <v>7994.31</v>
      </c>
      <c r="I35" s="46">
        <v>9615.3</v>
      </c>
      <c r="J35" s="46">
        <v>8652.28</v>
      </c>
      <c r="K35" s="46">
        <v>8652.28</v>
      </c>
      <c r="L35" s="51"/>
      <c r="BO35" s="18" t="s">
        <v>1476</v>
      </c>
      <c r="BP35" s="18" t="s">
        <v>1477</v>
      </c>
      <c r="BQ35" s="18" t="s">
        <v>1478</v>
      </c>
      <c r="BR35" s="18" t="s">
        <v>1479</v>
      </c>
      <c r="BS35" s="18" t="s">
        <v>1533</v>
      </c>
      <c r="BT35" s="18" t="s">
        <v>1563</v>
      </c>
      <c r="BU35" s="18" t="s">
        <v>1593</v>
      </c>
      <c r="BV35" s="18" t="s">
        <v>1623</v>
      </c>
    </row>
    <row r="36" spans="1:74" ht="16.5" customHeight="1">
      <c r="A36" s="20"/>
      <c r="B36" s="69"/>
      <c r="C36" s="27" t="s">
        <v>1364</v>
      </c>
      <c r="D36" s="26" t="s">
        <v>1371</v>
      </c>
      <c r="E36" s="44">
        <v>0</v>
      </c>
      <c r="F36" s="44">
        <v>0</v>
      </c>
      <c r="G36" s="44">
        <v>0</v>
      </c>
      <c r="H36" s="46">
        <v>0</v>
      </c>
      <c r="I36" s="46">
        <v>0</v>
      </c>
      <c r="J36" s="46">
        <v>0</v>
      </c>
      <c r="K36" s="46">
        <v>0</v>
      </c>
      <c r="L36" s="51"/>
      <c r="BO36" s="18" t="s">
        <v>1480</v>
      </c>
      <c r="BP36" s="18" t="s">
        <v>1481</v>
      </c>
      <c r="BQ36" s="18" t="s">
        <v>1482</v>
      </c>
      <c r="BR36" s="18" t="s">
        <v>1483</v>
      </c>
      <c r="BS36" s="18" t="s">
        <v>1534</v>
      </c>
      <c r="BT36" s="18" t="s">
        <v>1564</v>
      </c>
      <c r="BU36" s="18" t="s">
        <v>1594</v>
      </c>
      <c r="BV36" s="18" t="s">
        <v>1624</v>
      </c>
    </row>
    <row r="37" spans="1:74" ht="16.5" customHeight="1">
      <c r="A37" s="20"/>
      <c r="B37" s="69"/>
      <c r="C37" s="27" t="s">
        <v>1366</v>
      </c>
      <c r="D37" s="26" t="s">
        <v>1371</v>
      </c>
      <c r="E37" s="44">
        <v>21.71</v>
      </c>
      <c r="F37" s="44">
        <v>19.79</v>
      </c>
      <c r="G37" s="44">
        <v>23</v>
      </c>
      <c r="H37" s="46">
        <v>22.26</v>
      </c>
      <c r="I37" s="46">
        <v>22.26</v>
      </c>
      <c r="J37" s="46">
        <v>22.26</v>
      </c>
      <c r="K37" s="46">
        <v>22.26</v>
      </c>
      <c r="L37" s="51"/>
      <c r="BO37" s="18" t="s">
        <v>1484</v>
      </c>
      <c r="BP37" s="18" t="s">
        <v>1485</v>
      </c>
      <c r="BQ37" s="18" t="s">
        <v>1486</v>
      </c>
      <c r="BR37" s="18" t="s">
        <v>1487</v>
      </c>
      <c r="BS37" s="18" t="s">
        <v>1535</v>
      </c>
      <c r="BT37" s="18" t="s">
        <v>1565</v>
      </c>
      <c r="BU37" s="18" t="s">
        <v>1595</v>
      </c>
      <c r="BV37" s="18" t="s">
        <v>1625</v>
      </c>
    </row>
    <row r="38" spans="1:74" ht="16.5" customHeight="1">
      <c r="A38" s="20"/>
      <c r="B38" s="69"/>
      <c r="C38" s="27" t="s">
        <v>1367</v>
      </c>
      <c r="D38" s="26" t="s">
        <v>1371</v>
      </c>
      <c r="E38" s="44">
        <v>473.78000000000003</v>
      </c>
      <c r="F38" s="44">
        <v>461.46000000000004</v>
      </c>
      <c r="G38" s="44">
        <v>498.8</v>
      </c>
      <c r="H38" s="46">
        <v>440.34</v>
      </c>
      <c r="I38" s="46">
        <v>662.1</v>
      </c>
      <c r="J38" s="46">
        <v>522.5</v>
      </c>
      <c r="K38" s="46">
        <v>522.5</v>
      </c>
      <c r="L38" s="51"/>
      <c r="BO38" s="18" t="s">
        <v>1488</v>
      </c>
      <c r="BP38" s="18" t="s">
        <v>1489</v>
      </c>
      <c r="BQ38" s="18" t="s">
        <v>1490</v>
      </c>
      <c r="BR38" s="18" t="s">
        <v>1491</v>
      </c>
      <c r="BS38" s="18" t="s">
        <v>1536</v>
      </c>
      <c r="BT38" s="18" t="s">
        <v>1566</v>
      </c>
      <c r="BU38" s="18" t="s">
        <v>1596</v>
      </c>
      <c r="BV38" s="18" t="s">
        <v>1626</v>
      </c>
    </row>
    <row r="39" spans="1:74" ht="16.5" customHeight="1">
      <c r="A39" s="20"/>
      <c r="B39" s="69"/>
      <c r="C39" s="27" t="s">
        <v>1383</v>
      </c>
      <c r="D39" s="26" t="s">
        <v>924</v>
      </c>
      <c r="E39" s="44">
        <v>52020</v>
      </c>
      <c r="F39" s="44">
        <v>51465</v>
      </c>
      <c r="G39" s="44">
        <v>51465</v>
      </c>
      <c r="H39" s="46">
        <v>51465</v>
      </c>
      <c r="I39" s="46">
        <v>51465</v>
      </c>
      <c r="J39" s="46">
        <v>51465</v>
      </c>
      <c r="K39" s="46">
        <v>51465</v>
      </c>
      <c r="L39" s="51"/>
      <c r="BO39" s="18" t="s">
        <v>1492</v>
      </c>
      <c r="BP39" s="18" t="s">
        <v>1493</v>
      </c>
      <c r="BQ39" s="18" t="s">
        <v>1494</v>
      </c>
      <c r="BR39" s="18" t="s">
        <v>1495</v>
      </c>
      <c r="BS39" s="18" t="s">
        <v>1537</v>
      </c>
      <c r="BT39" s="18" t="s">
        <v>1567</v>
      </c>
      <c r="BU39" s="18" t="s">
        <v>1597</v>
      </c>
      <c r="BV39" s="18" t="s">
        <v>1627</v>
      </c>
    </row>
    <row r="40" spans="1:12" ht="147" customHeight="1">
      <c r="A40" s="20"/>
      <c r="B40" s="69" t="s">
        <v>1384</v>
      </c>
      <c r="C40" s="30" t="s">
        <v>1385</v>
      </c>
      <c r="D40" s="24"/>
      <c r="E40" s="48"/>
      <c r="F40" s="48"/>
      <c r="G40" s="48"/>
      <c r="H40" s="48"/>
      <c r="I40" s="64"/>
      <c r="J40" s="64"/>
      <c r="K40" s="64"/>
      <c r="L40" s="57"/>
    </row>
    <row r="41" spans="1:74" ht="16.5" customHeight="1">
      <c r="A41" s="20"/>
      <c r="B41" s="69"/>
      <c r="C41" s="27" t="s">
        <v>1386</v>
      </c>
      <c r="D41" s="26" t="s">
        <v>1387</v>
      </c>
      <c r="E41" s="44"/>
      <c r="F41" s="44"/>
      <c r="G41" s="44"/>
      <c r="H41" s="65"/>
      <c r="I41" s="55"/>
      <c r="J41" s="55"/>
      <c r="K41" s="55"/>
      <c r="L41" s="66"/>
      <c r="BO41" s="18" t="s">
        <v>1496</v>
      </c>
      <c r="BP41" s="18" t="s">
        <v>1497</v>
      </c>
      <c r="BQ41" s="18" t="s">
        <v>1498</v>
      </c>
      <c r="BR41" s="18" t="s">
        <v>1499</v>
      </c>
      <c r="BS41" s="18" t="s">
        <v>1538</v>
      </c>
      <c r="BT41" s="18" t="s">
        <v>1568</v>
      </c>
      <c r="BU41" s="18" t="s">
        <v>1598</v>
      </c>
      <c r="BV41" s="18" t="s">
        <v>1628</v>
      </c>
    </row>
    <row r="42" spans="1:74" ht="16.5" customHeight="1">
      <c r="A42" s="20"/>
      <c r="B42" s="69"/>
      <c r="C42" s="27" t="s">
        <v>1388</v>
      </c>
      <c r="D42" s="26" t="s">
        <v>1387</v>
      </c>
      <c r="E42" s="44"/>
      <c r="F42" s="44"/>
      <c r="G42" s="44"/>
      <c r="H42" s="65"/>
      <c r="I42" s="55"/>
      <c r="J42" s="55"/>
      <c r="K42" s="55"/>
      <c r="L42" s="66"/>
      <c r="BO42" s="18" t="s">
        <v>1500</v>
      </c>
      <c r="BP42" s="18" t="s">
        <v>1501</v>
      </c>
      <c r="BQ42" s="18" t="s">
        <v>1502</v>
      </c>
      <c r="BR42" s="18" t="s">
        <v>1503</v>
      </c>
      <c r="BS42" s="18" t="s">
        <v>1539</v>
      </c>
      <c r="BT42" s="18" t="s">
        <v>1569</v>
      </c>
      <c r="BU42" s="18" t="s">
        <v>1599</v>
      </c>
      <c r="BV42" s="18" t="s">
        <v>1629</v>
      </c>
    </row>
    <row r="43" spans="1:74" ht="16.5" customHeight="1">
      <c r="A43" s="20"/>
      <c r="B43" s="69"/>
      <c r="C43" s="27" t="s">
        <v>1389</v>
      </c>
      <c r="D43" s="26" t="s">
        <v>1387</v>
      </c>
      <c r="E43" s="44"/>
      <c r="F43" s="44"/>
      <c r="G43" s="44"/>
      <c r="H43" s="65">
        <v>82</v>
      </c>
      <c r="I43" s="55"/>
      <c r="J43" s="55"/>
      <c r="K43" s="55"/>
      <c r="L43" s="66"/>
      <c r="BO43" s="18" t="s">
        <v>1504</v>
      </c>
      <c r="BP43" s="18" t="s">
        <v>1505</v>
      </c>
      <c r="BQ43" s="18" t="s">
        <v>1506</v>
      </c>
      <c r="BR43" s="18" t="s">
        <v>1507</v>
      </c>
      <c r="BS43" s="18" t="s">
        <v>1540</v>
      </c>
      <c r="BT43" s="18" t="s">
        <v>1570</v>
      </c>
      <c r="BU43" s="18" t="s">
        <v>1600</v>
      </c>
      <c r="BV43" s="18" t="s">
        <v>1630</v>
      </c>
    </row>
    <row r="44" spans="1:74" ht="16.5" customHeight="1">
      <c r="A44" s="20"/>
      <c r="B44" s="69"/>
      <c r="C44" s="27" t="s">
        <v>1390</v>
      </c>
      <c r="D44" s="26" t="s">
        <v>1387</v>
      </c>
      <c r="E44" s="44"/>
      <c r="F44" s="44"/>
      <c r="G44" s="44"/>
      <c r="H44" s="65"/>
      <c r="I44" s="55"/>
      <c r="J44" s="55"/>
      <c r="K44" s="55"/>
      <c r="L44" s="66"/>
      <c r="BO44" s="18" t="s">
        <v>1508</v>
      </c>
      <c r="BP44" s="18" t="s">
        <v>1509</v>
      </c>
      <c r="BQ44" s="18" t="s">
        <v>1510</v>
      </c>
      <c r="BR44" s="18" t="s">
        <v>1511</v>
      </c>
      <c r="BS44" s="18" t="s">
        <v>1541</v>
      </c>
      <c r="BT44" s="18" t="s">
        <v>1571</v>
      </c>
      <c r="BU44" s="18" t="s">
        <v>1601</v>
      </c>
      <c r="BV44" s="18" t="s">
        <v>1631</v>
      </c>
    </row>
    <row r="45" spans="1:12" ht="16.5" customHeight="1">
      <c r="A45" s="17"/>
      <c r="B45" s="28"/>
      <c r="C45" s="28"/>
      <c r="D45" s="28"/>
      <c r="E45" s="28"/>
      <c r="F45" s="28"/>
      <c r="G45" s="28"/>
      <c r="H45" s="28"/>
      <c r="I45" s="17"/>
      <c r="J45" s="17"/>
      <c r="K45" s="17"/>
      <c r="L45" s="28"/>
    </row>
    <row r="46" spans="1:12" ht="14.25" customHeight="1">
      <c r="A46" s="17"/>
      <c r="B46" s="72" t="s">
        <v>1391</v>
      </c>
      <c r="C46" s="72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4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4.25" customHeight="1" hidden="1">
      <c r="A50" s="17"/>
      <c r="B50" s="72"/>
      <c r="C50" s="72"/>
      <c r="D50" s="17"/>
      <c r="E50" s="17"/>
      <c r="F50" s="17"/>
      <c r="G50" s="17"/>
      <c r="H50" s="17"/>
      <c r="I50" s="17"/>
      <c r="J50" s="17"/>
      <c r="K50" s="17"/>
      <c r="L50" s="17"/>
    </row>
  </sheetData>
  <sheetProtection password="AD9F" sheet="1" objects="1" scenarios="1"/>
  <mergeCells count="17">
    <mergeCell ref="B1:C1"/>
    <mergeCell ref="B2:L2"/>
    <mergeCell ref="B3:I3"/>
    <mergeCell ref="B5:B6"/>
    <mergeCell ref="C5:C6"/>
    <mergeCell ref="D5:D6"/>
    <mergeCell ref="E5:H5"/>
    <mergeCell ref="I5:K5"/>
    <mergeCell ref="L5:L6"/>
    <mergeCell ref="B46:C46"/>
    <mergeCell ref="B50:C50"/>
    <mergeCell ref="B7:L7"/>
    <mergeCell ref="B8:B25"/>
    <mergeCell ref="C14:L14"/>
    <mergeCell ref="B26:B39"/>
    <mergeCell ref="C32:L32"/>
    <mergeCell ref="B40:B4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4"/>
  <sheetViews>
    <sheetView showGridLines="0" showRowColHeaders="0" zoomScalePageLayoutView="0" workbookViewId="0" topLeftCell="A1">
      <pane xSplit="4" ySplit="6" topLeftCell="E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1" sqref="H41"/>
    </sheetView>
  </sheetViews>
  <sheetFormatPr defaultColWidth="0" defaultRowHeight="12.75" zeroHeight="1"/>
  <cols>
    <col min="1" max="1" width="2.7109375" style="18" customWidth="1"/>
    <col min="2" max="2" width="6.57421875" style="18" customWidth="1"/>
    <col min="3" max="3" width="43.28125" style="18" customWidth="1"/>
    <col min="4" max="4" width="13.57421875" style="18" customWidth="1"/>
    <col min="5" max="11" width="12.421875" style="18" customWidth="1"/>
    <col min="12" max="12" width="21.7109375" style="18" customWidth="1"/>
    <col min="13" max="17" width="9.140625" style="18" customWidth="1"/>
    <col min="18" max="16384" width="0" style="18" hidden="1" customWidth="1"/>
  </cols>
  <sheetData>
    <row r="1" spans="1:12" ht="15.75" customHeight="1">
      <c r="A1" s="50" t="s">
        <v>269</v>
      </c>
      <c r="B1" s="75"/>
      <c r="C1" s="75"/>
      <c r="D1" s="17"/>
      <c r="E1" s="17"/>
      <c r="F1" s="17"/>
      <c r="G1" s="17"/>
      <c r="H1" s="17"/>
      <c r="I1" s="17"/>
      <c r="J1" s="17"/>
      <c r="K1" s="17"/>
      <c r="L1" s="17"/>
    </row>
    <row r="2" spans="1:12" ht="39.75" customHeight="1">
      <c r="A2" s="29"/>
      <c r="B2" s="76" t="s">
        <v>12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30" customHeight="1">
      <c r="A3" s="17"/>
      <c r="B3" s="77" t="s">
        <v>13</v>
      </c>
      <c r="C3" s="77"/>
      <c r="D3" s="77"/>
      <c r="E3" s="77"/>
      <c r="F3" s="77"/>
      <c r="G3" s="77"/>
      <c r="H3" s="77"/>
      <c r="I3" s="77"/>
      <c r="J3" s="17"/>
      <c r="K3" s="17"/>
      <c r="L3" s="17"/>
    </row>
    <row r="4" spans="1:12" ht="14.25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6.5" customHeight="1">
      <c r="A5" s="20"/>
      <c r="B5" s="78"/>
      <c r="C5" s="80" t="s">
        <v>14</v>
      </c>
      <c r="D5" s="81" t="s">
        <v>15</v>
      </c>
      <c r="E5" s="81" t="s">
        <v>16</v>
      </c>
      <c r="F5" s="81"/>
      <c r="G5" s="81"/>
      <c r="H5" s="81"/>
      <c r="I5" s="81" t="s">
        <v>17</v>
      </c>
      <c r="J5" s="81"/>
      <c r="K5" s="81" t="s">
        <v>17</v>
      </c>
      <c r="L5" s="82" t="s">
        <v>18</v>
      </c>
    </row>
    <row r="6" spans="1:12" ht="16.5" customHeight="1">
      <c r="A6" s="20"/>
      <c r="B6" s="79"/>
      <c r="C6" s="80"/>
      <c r="D6" s="81"/>
      <c r="E6" s="21" t="s">
        <v>19</v>
      </c>
      <c r="F6" s="21" t="s">
        <v>20</v>
      </c>
      <c r="G6" s="21" t="s">
        <v>21</v>
      </c>
      <c r="H6" s="21" t="s">
        <v>22</v>
      </c>
      <c r="I6" s="21" t="s">
        <v>23</v>
      </c>
      <c r="J6" s="21" t="s">
        <v>24</v>
      </c>
      <c r="K6" s="21" t="s">
        <v>25</v>
      </c>
      <c r="L6" s="82" t="s">
        <v>22</v>
      </c>
    </row>
    <row r="7" spans="1:12" ht="16.5" customHeight="1">
      <c r="A7" s="20"/>
      <c r="B7" s="73" t="s">
        <v>26</v>
      </c>
      <c r="C7" s="73" t="s">
        <v>26</v>
      </c>
      <c r="D7" s="73"/>
      <c r="E7" s="74"/>
      <c r="F7" s="74"/>
      <c r="G7" s="74"/>
      <c r="H7" s="74"/>
      <c r="I7" s="74"/>
      <c r="J7" s="74"/>
      <c r="K7" s="74"/>
      <c r="L7" s="74"/>
    </row>
    <row r="8" spans="1:74" ht="38.25" customHeight="1">
      <c r="A8" s="20"/>
      <c r="B8" s="69" t="s">
        <v>27</v>
      </c>
      <c r="C8" s="23" t="s">
        <v>28</v>
      </c>
      <c r="D8" s="24" t="s">
        <v>29</v>
      </c>
      <c r="E8" s="44">
        <f>E10/Управление!E34*10</f>
        <v>232.89053304186984</v>
      </c>
      <c r="F8" s="44">
        <f>F10/Управление!F34*10</f>
        <v>252.13675213675214</v>
      </c>
      <c r="G8" s="44">
        <f>G10/Управление!G34*10</f>
        <v>234.06113537117903</v>
      </c>
      <c r="H8" s="44">
        <f>H10/Управление!H34*10</f>
        <v>226.4854782840394</v>
      </c>
      <c r="I8" s="44">
        <f>I10/Управление!I34*10</f>
        <v>230.92637001509902</v>
      </c>
      <c r="J8" s="44">
        <f>J10/Управление!J34*10</f>
        <v>235.36726174615862</v>
      </c>
      <c r="K8" s="44">
        <f>K10/Управление!K34*10</f>
        <v>239.14968999114262</v>
      </c>
      <c r="L8" s="45"/>
      <c r="BO8" s="18" t="s">
        <v>69</v>
      </c>
      <c r="BP8" s="18" t="s">
        <v>70</v>
      </c>
      <c r="BQ8" s="18" t="s">
        <v>71</v>
      </c>
      <c r="BR8" s="18" t="s">
        <v>72</v>
      </c>
      <c r="BS8" s="18" t="s">
        <v>169</v>
      </c>
      <c r="BT8" s="18" t="s">
        <v>194</v>
      </c>
      <c r="BU8" s="18" t="s">
        <v>219</v>
      </c>
      <c r="BV8" s="18" t="s">
        <v>244</v>
      </c>
    </row>
    <row r="9" spans="1:12" ht="16.5" customHeight="1">
      <c r="A9" s="20"/>
      <c r="B9" s="69"/>
      <c r="C9" s="70" t="s">
        <v>30</v>
      </c>
      <c r="D9" s="70"/>
      <c r="E9" s="71"/>
      <c r="F9" s="71"/>
      <c r="G9" s="71"/>
      <c r="H9" s="71"/>
      <c r="I9" s="71"/>
      <c r="J9" s="71"/>
      <c r="K9" s="71"/>
      <c r="L9" s="71"/>
    </row>
    <row r="10" spans="1:74" ht="27" customHeight="1">
      <c r="A10" s="20"/>
      <c r="B10" s="69"/>
      <c r="C10" s="25" t="s">
        <v>28</v>
      </c>
      <c r="D10" s="26" t="s">
        <v>31</v>
      </c>
      <c r="E10" s="44">
        <v>277</v>
      </c>
      <c r="F10" s="44">
        <v>295</v>
      </c>
      <c r="G10" s="44">
        <v>268</v>
      </c>
      <c r="H10" s="44">
        <v>255</v>
      </c>
      <c r="I10" s="46">
        <v>260</v>
      </c>
      <c r="J10" s="46">
        <v>265</v>
      </c>
      <c r="K10" s="46">
        <v>270</v>
      </c>
      <c r="L10" s="45"/>
      <c r="BO10" s="18" t="s">
        <v>73</v>
      </c>
      <c r="BP10" s="18" t="s">
        <v>74</v>
      </c>
      <c r="BQ10" s="18" t="s">
        <v>75</v>
      </c>
      <c r="BR10" s="18" t="s">
        <v>76</v>
      </c>
      <c r="BS10" s="18" t="s">
        <v>170</v>
      </c>
      <c r="BT10" s="18" t="s">
        <v>195</v>
      </c>
      <c r="BU10" s="18" t="s">
        <v>220</v>
      </c>
      <c r="BV10" s="18" t="s">
        <v>245</v>
      </c>
    </row>
    <row r="11" spans="1:74" ht="60" customHeight="1">
      <c r="A11" s="20"/>
      <c r="B11" s="69" t="s">
        <v>32</v>
      </c>
      <c r="C11" s="23" t="s">
        <v>33</v>
      </c>
      <c r="D11" s="24" t="s">
        <v>34</v>
      </c>
      <c r="E11" s="44">
        <f aca="true" t="shared" si="0" ref="E11:K11">(E13+E14)/(E15+E13)*100</f>
        <v>18.816432059752945</v>
      </c>
      <c r="F11" s="44">
        <f t="shared" si="0"/>
        <v>20.687259175036317</v>
      </c>
      <c r="G11" s="44">
        <f t="shared" si="0"/>
        <v>17.95362834279461</v>
      </c>
      <c r="H11" s="44">
        <f t="shared" si="0"/>
        <v>18.83351453722863</v>
      </c>
      <c r="I11" s="47">
        <f t="shared" si="0"/>
        <v>19.085833914863922</v>
      </c>
      <c r="J11" s="47">
        <f t="shared" si="0"/>
        <v>19.216094346167186</v>
      </c>
      <c r="K11" s="47">
        <f t="shared" si="0"/>
        <v>19.30915371329879</v>
      </c>
      <c r="L11" s="45"/>
      <c r="BO11" s="18" t="s">
        <v>77</v>
      </c>
      <c r="BP11" s="18" t="s">
        <v>78</v>
      </c>
      <c r="BQ11" s="18" t="s">
        <v>79</v>
      </c>
      <c r="BR11" s="18" t="s">
        <v>80</v>
      </c>
      <c r="BS11" s="18" t="s">
        <v>171</v>
      </c>
      <c r="BT11" s="18" t="s">
        <v>196</v>
      </c>
      <c r="BU11" s="18" t="s">
        <v>221</v>
      </c>
      <c r="BV11" s="18" t="s">
        <v>246</v>
      </c>
    </row>
    <row r="12" spans="1:12" ht="16.5" customHeight="1">
      <c r="A12" s="20"/>
      <c r="B12" s="69"/>
      <c r="C12" s="70" t="s">
        <v>30</v>
      </c>
      <c r="D12" s="70"/>
      <c r="E12" s="71"/>
      <c r="F12" s="71"/>
      <c r="G12" s="71"/>
      <c r="H12" s="71"/>
      <c r="I12" s="71"/>
      <c r="J12" s="71"/>
      <c r="K12" s="71"/>
      <c r="L12" s="71"/>
    </row>
    <row r="13" spans="1:74" ht="38.25" customHeight="1">
      <c r="A13" s="20"/>
      <c r="B13" s="69"/>
      <c r="C13" s="25" t="s">
        <v>35</v>
      </c>
      <c r="D13" s="26" t="s">
        <v>36</v>
      </c>
      <c r="E13" s="44">
        <v>655</v>
      </c>
      <c r="F13" s="44">
        <v>655</v>
      </c>
      <c r="G13" s="44">
        <v>336</v>
      </c>
      <c r="H13" s="46">
        <v>354</v>
      </c>
      <c r="I13" s="46">
        <v>359</v>
      </c>
      <c r="J13" s="46">
        <v>363</v>
      </c>
      <c r="K13" s="46">
        <v>365</v>
      </c>
      <c r="L13" s="45"/>
      <c r="BO13" s="18" t="s">
        <v>81</v>
      </c>
      <c r="BP13" s="18" t="s">
        <v>82</v>
      </c>
      <c r="BQ13" s="18" t="s">
        <v>83</v>
      </c>
      <c r="BR13" s="18" t="s">
        <v>84</v>
      </c>
      <c r="BS13" s="18" t="s">
        <v>172</v>
      </c>
      <c r="BT13" s="18" t="s">
        <v>197</v>
      </c>
      <c r="BU13" s="18" t="s">
        <v>222</v>
      </c>
      <c r="BV13" s="18" t="s">
        <v>247</v>
      </c>
    </row>
    <row r="14" spans="1:74" ht="38.25" customHeight="1">
      <c r="A14" s="20"/>
      <c r="B14" s="69"/>
      <c r="C14" s="25" t="s">
        <v>37</v>
      </c>
      <c r="D14" s="26" t="s">
        <v>36</v>
      </c>
      <c r="E14" s="44">
        <v>0</v>
      </c>
      <c r="F14" s="44">
        <v>0</v>
      </c>
      <c r="G14" s="44">
        <v>189</v>
      </c>
      <c r="H14" s="46">
        <v>183</v>
      </c>
      <c r="I14" s="46">
        <v>188</v>
      </c>
      <c r="J14" s="46">
        <v>191</v>
      </c>
      <c r="K14" s="46">
        <v>194</v>
      </c>
      <c r="L14" s="45"/>
      <c r="BO14" s="18" t="s">
        <v>85</v>
      </c>
      <c r="BP14" s="18" t="s">
        <v>86</v>
      </c>
      <c r="BQ14" s="18" t="s">
        <v>87</v>
      </c>
      <c r="BR14" s="18" t="s">
        <v>88</v>
      </c>
      <c r="BS14" s="18" t="s">
        <v>173</v>
      </c>
      <c r="BT14" s="18" t="s">
        <v>198</v>
      </c>
      <c r="BU14" s="18" t="s">
        <v>223</v>
      </c>
      <c r="BV14" s="18" t="s">
        <v>248</v>
      </c>
    </row>
    <row r="15" spans="1:74" ht="60" customHeight="1">
      <c r="A15" s="20"/>
      <c r="B15" s="69"/>
      <c r="C15" s="25" t="s">
        <v>38</v>
      </c>
      <c r="D15" s="26" t="s">
        <v>36</v>
      </c>
      <c r="E15" s="44">
        <v>2826</v>
      </c>
      <c r="F15" s="44">
        <v>2511.2000000000003</v>
      </c>
      <c r="G15" s="44">
        <v>2588.2000000000003</v>
      </c>
      <c r="H15" s="46">
        <v>2497.3</v>
      </c>
      <c r="I15" s="46">
        <v>2507</v>
      </c>
      <c r="J15" s="46">
        <v>2520</v>
      </c>
      <c r="K15" s="46">
        <v>2530</v>
      </c>
      <c r="L15" s="45"/>
      <c r="BO15" s="18" t="s">
        <v>89</v>
      </c>
      <c r="BP15" s="18" t="s">
        <v>90</v>
      </c>
      <c r="BQ15" s="18" t="s">
        <v>91</v>
      </c>
      <c r="BR15" s="18" t="s">
        <v>92</v>
      </c>
      <c r="BS15" s="18" t="s">
        <v>174</v>
      </c>
      <c r="BT15" s="18" t="s">
        <v>199</v>
      </c>
      <c r="BU15" s="18" t="s">
        <v>224</v>
      </c>
      <c r="BV15" s="18" t="s">
        <v>249</v>
      </c>
    </row>
    <row r="16" spans="1:74" ht="38.25" customHeight="1">
      <c r="A16" s="20"/>
      <c r="B16" s="69" t="s">
        <v>39</v>
      </c>
      <c r="C16" s="23" t="s">
        <v>40</v>
      </c>
      <c r="D16" s="24" t="s">
        <v>41</v>
      </c>
      <c r="E16" s="44">
        <f>E18/Управление!E34/1000</f>
        <v>8453.001513368084</v>
      </c>
      <c r="F16" s="44">
        <f>F18/Управление!F34/1000</f>
        <v>24004.957264957266</v>
      </c>
      <c r="G16" s="44">
        <f>G18/Управление!G34/1000</f>
        <v>13440.524017467247</v>
      </c>
      <c r="H16" s="44">
        <f>H18/Управление!H34/1000</f>
        <v>10905.053734789944</v>
      </c>
      <c r="I16" s="44">
        <f>I18/Управление!I34/1000</f>
        <v>10924.593658406608</v>
      </c>
      <c r="J16" s="44">
        <f>J18/Управление!J34/1000</f>
        <v>13322.67519317879</v>
      </c>
      <c r="K16" s="44">
        <f>K18/Управление!K34/1000</f>
        <v>62001.771479185125</v>
      </c>
      <c r="L16" s="45"/>
      <c r="BO16" s="18" t="s">
        <v>93</v>
      </c>
      <c r="BP16" s="18" t="s">
        <v>94</v>
      </c>
      <c r="BQ16" s="18" t="s">
        <v>95</v>
      </c>
      <c r="BR16" s="18" t="s">
        <v>96</v>
      </c>
      <c r="BS16" s="18" t="s">
        <v>175</v>
      </c>
      <c r="BT16" s="18" t="s">
        <v>200</v>
      </c>
      <c r="BU16" s="18" t="s">
        <v>225</v>
      </c>
      <c r="BV16" s="18" t="s">
        <v>250</v>
      </c>
    </row>
    <row r="17" spans="1:12" ht="16.5" customHeight="1">
      <c r="A17" s="20"/>
      <c r="B17" s="69"/>
      <c r="C17" s="70" t="s">
        <v>30</v>
      </c>
      <c r="D17" s="70"/>
      <c r="E17" s="71"/>
      <c r="F17" s="71"/>
      <c r="G17" s="71"/>
      <c r="H17" s="71"/>
      <c r="I17" s="71"/>
      <c r="J17" s="71"/>
      <c r="K17" s="71"/>
      <c r="L17" s="71"/>
    </row>
    <row r="18" spans="1:74" ht="27" customHeight="1">
      <c r="A18" s="20"/>
      <c r="B18" s="69"/>
      <c r="C18" s="25" t="s">
        <v>42</v>
      </c>
      <c r="D18" s="26" t="s">
        <v>41</v>
      </c>
      <c r="E18" s="44">
        <v>100540000</v>
      </c>
      <c r="F18" s="44">
        <v>280858000</v>
      </c>
      <c r="G18" s="44">
        <v>153894000</v>
      </c>
      <c r="H18" s="44">
        <v>122780000</v>
      </c>
      <c r="I18" s="46">
        <v>123000000</v>
      </c>
      <c r="J18" s="46">
        <v>150000000</v>
      </c>
      <c r="K18" s="46">
        <v>700000000</v>
      </c>
      <c r="L18" s="45"/>
      <c r="BO18" s="18" t="s">
        <v>97</v>
      </c>
      <c r="BP18" s="18" t="s">
        <v>98</v>
      </c>
      <c r="BQ18" s="18" t="s">
        <v>99</v>
      </c>
      <c r="BR18" s="18" t="s">
        <v>100</v>
      </c>
      <c r="BS18" s="18" t="s">
        <v>176</v>
      </c>
      <c r="BT18" s="18" t="s">
        <v>201</v>
      </c>
      <c r="BU18" s="18" t="s">
        <v>226</v>
      </c>
      <c r="BV18" s="18" t="s">
        <v>251</v>
      </c>
    </row>
    <row r="19" spans="1:74" ht="48.75" customHeight="1">
      <c r="A19" s="20"/>
      <c r="B19" s="69" t="s">
        <v>43</v>
      </c>
      <c r="C19" s="23" t="s">
        <v>44</v>
      </c>
      <c r="D19" s="24" t="s">
        <v>34</v>
      </c>
      <c r="E19" s="44">
        <f aca="true" t="shared" si="1" ref="E19:K19">E21/E22*100</f>
        <v>65.12364921030756</v>
      </c>
      <c r="F19" s="44">
        <f t="shared" si="1"/>
        <v>64.55086242726516</v>
      </c>
      <c r="G19" s="44">
        <f t="shared" si="1"/>
        <v>64.95739817123857</v>
      </c>
      <c r="H19" s="47">
        <f t="shared" si="1"/>
        <v>64.94830631753949</v>
      </c>
      <c r="I19" s="47">
        <f t="shared" si="1"/>
        <v>65.0716957605985</v>
      </c>
      <c r="J19" s="47">
        <f t="shared" si="1"/>
        <v>65.13663757273484</v>
      </c>
      <c r="K19" s="47">
        <f t="shared" si="1"/>
        <v>65.14962593516209</v>
      </c>
      <c r="L19" s="45"/>
      <c r="BO19" s="18" t="s">
        <v>101</v>
      </c>
      <c r="BP19" s="18" t="s">
        <v>102</v>
      </c>
      <c r="BQ19" s="18" t="s">
        <v>103</v>
      </c>
      <c r="BR19" s="18" t="s">
        <v>104</v>
      </c>
      <c r="BS19" s="18" t="s">
        <v>177</v>
      </c>
      <c r="BT19" s="18" t="s">
        <v>202</v>
      </c>
      <c r="BU19" s="18" t="s">
        <v>227</v>
      </c>
      <c r="BV19" s="18" t="s">
        <v>252</v>
      </c>
    </row>
    <row r="20" spans="1:12" ht="16.5" customHeight="1">
      <c r="A20" s="20"/>
      <c r="B20" s="69"/>
      <c r="C20" s="70" t="s">
        <v>30</v>
      </c>
      <c r="D20" s="70"/>
      <c r="E20" s="71"/>
      <c r="F20" s="71"/>
      <c r="G20" s="71"/>
      <c r="H20" s="71"/>
      <c r="I20" s="71"/>
      <c r="J20" s="71"/>
      <c r="K20" s="71"/>
      <c r="L20" s="71"/>
    </row>
    <row r="21" spans="1:74" ht="38.25" customHeight="1">
      <c r="A21" s="20"/>
      <c r="B21" s="69"/>
      <c r="C21" s="25" t="s">
        <v>45</v>
      </c>
      <c r="D21" s="26" t="s">
        <v>46</v>
      </c>
      <c r="E21" s="44">
        <v>50140</v>
      </c>
      <c r="F21" s="44">
        <v>49699</v>
      </c>
      <c r="G21" s="44">
        <v>50012</v>
      </c>
      <c r="H21" s="46">
        <v>50005</v>
      </c>
      <c r="I21" s="46">
        <v>50100</v>
      </c>
      <c r="J21" s="46">
        <v>50150</v>
      </c>
      <c r="K21" s="46">
        <v>50160</v>
      </c>
      <c r="L21" s="45"/>
      <c r="BO21" s="18" t="s">
        <v>105</v>
      </c>
      <c r="BP21" s="18" t="s">
        <v>106</v>
      </c>
      <c r="BQ21" s="18" t="s">
        <v>107</v>
      </c>
      <c r="BR21" s="18" t="s">
        <v>108</v>
      </c>
      <c r="BS21" s="18" t="s">
        <v>178</v>
      </c>
      <c r="BT21" s="18" t="s">
        <v>203</v>
      </c>
      <c r="BU21" s="18" t="s">
        <v>228</v>
      </c>
      <c r="BV21" s="18" t="s">
        <v>253</v>
      </c>
    </row>
    <row r="22" spans="1:74" ht="48.75" customHeight="1">
      <c r="A22" s="20"/>
      <c r="B22" s="69"/>
      <c r="C22" s="25" t="s">
        <v>47</v>
      </c>
      <c r="D22" s="26" t="s">
        <v>46</v>
      </c>
      <c r="E22" s="44">
        <v>76992</v>
      </c>
      <c r="F22" s="44">
        <v>76992</v>
      </c>
      <c r="G22" s="44">
        <v>76992</v>
      </c>
      <c r="H22" s="46">
        <v>76992</v>
      </c>
      <c r="I22" s="46">
        <v>76992</v>
      </c>
      <c r="J22" s="46">
        <v>76992</v>
      </c>
      <c r="K22" s="46">
        <v>76992</v>
      </c>
      <c r="L22" s="45"/>
      <c r="BO22" s="18" t="s">
        <v>109</v>
      </c>
      <c r="BP22" s="18" t="s">
        <v>110</v>
      </c>
      <c r="BQ22" s="18" t="s">
        <v>111</v>
      </c>
      <c r="BR22" s="18" t="s">
        <v>112</v>
      </c>
      <c r="BS22" s="18" t="s">
        <v>179</v>
      </c>
      <c r="BT22" s="18" t="s">
        <v>204</v>
      </c>
      <c r="BU22" s="18" t="s">
        <v>229</v>
      </c>
      <c r="BV22" s="18" t="s">
        <v>254</v>
      </c>
    </row>
    <row r="23" spans="1:74" ht="27" customHeight="1">
      <c r="A23" s="20"/>
      <c r="B23" s="69" t="s">
        <v>48</v>
      </c>
      <c r="C23" s="23" t="s">
        <v>49</v>
      </c>
      <c r="D23" s="24" t="s">
        <v>34</v>
      </c>
      <c r="E23" s="44">
        <f aca="true" t="shared" si="2" ref="E23:K23">E25/E26*100</f>
        <v>88.88888888888889</v>
      </c>
      <c r="F23" s="44">
        <f t="shared" si="2"/>
        <v>100</v>
      </c>
      <c r="G23" s="44">
        <f t="shared" si="2"/>
        <v>100</v>
      </c>
      <c r="H23" s="44">
        <f t="shared" si="2"/>
        <v>83.33333333333334</v>
      </c>
      <c r="I23" s="47">
        <f t="shared" si="2"/>
        <v>100</v>
      </c>
      <c r="J23" s="47">
        <f t="shared" si="2"/>
        <v>100</v>
      </c>
      <c r="K23" s="47">
        <f t="shared" si="2"/>
        <v>100</v>
      </c>
      <c r="L23" s="45"/>
      <c r="BO23" s="18" t="s">
        <v>113</v>
      </c>
      <c r="BP23" s="18" t="s">
        <v>114</v>
      </c>
      <c r="BQ23" s="18" t="s">
        <v>115</v>
      </c>
      <c r="BR23" s="18" t="s">
        <v>116</v>
      </c>
      <c r="BS23" s="18" t="s">
        <v>180</v>
      </c>
      <c r="BT23" s="18" t="s">
        <v>205</v>
      </c>
      <c r="BU23" s="18" t="s">
        <v>230</v>
      </c>
      <c r="BV23" s="18" t="s">
        <v>255</v>
      </c>
    </row>
    <row r="24" spans="1:12" ht="16.5" customHeight="1">
      <c r="A24" s="20"/>
      <c r="B24" s="69"/>
      <c r="C24" s="70" t="s">
        <v>30</v>
      </c>
      <c r="D24" s="70"/>
      <c r="E24" s="71"/>
      <c r="F24" s="71"/>
      <c r="G24" s="71"/>
      <c r="H24" s="71"/>
      <c r="I24" s="71"/>
      <c r="J24" s="71"/>
      <c r="K24" s="71"/>
      <c r="L24" s="71"/>
    </row>
    <row r="25" spans="1:74" ht="27" customHeight="1">
      <c r="A25" s="20"/>
      <c r="B25" s="69"/>
      <c r="C25" s="25" t="s">
        <v>50</v>
      </c>
      <c r="D25" s="26" t="s">
        <v>31</v>
      </c>
      <c r="E25" s="44">
        <v>8</v>
      </c>
      <c r="F25" s="44">
        <v>7</v>
      </c>
      <c r="G25" s="44">
        <v>7</v>
      </c>
      <c r="H25" s="44">
        <v>5</v>
      </c>
      <c r="I25" s="46">
        <v>6</v>
      </c>
      <c r="J25" s="46">
        <v>7</v>
      </c>
      <c r="K25" s="46">
        <v>7</v>
      </c>
      <c r="L25" s="45"/>
      <c r="BO25" s="18" t="s">
        <v>117</v>
      </c>
      <c r="BP25" s="18" t="s">
        <v>118</v>
      </c>
      <c r="BQ25" s="18" t="s">
        <v>119</v>
      </c>
      <c r="BR25" s="18" t="s">
        <v>120</v>
      </c>
      <c r="BS25" s="18" t="s">
        <v>181</v>
      </c>
      <c r="BT25" s="18" t="s">
        <v>206</v>
      </c>
      <c r="BU25" s="18" t="s">
        <v>231</v>
      </c>
      <c r="BV25" s="18" t="s">
        <v>256</v>
      </c>
    </row>
    <row r="26" spans="1:74" ht="27" customHeight="1">
      <c r="A26" s="20"/>
      <c r="B26" s="69"/>
      <c r="C26" s="25" t="s">
        <v>51</v>
      </c>
      <c r="D26" s="26" t="s">
        <v>31</v>
      </c>
      <c r="E26" s="44">
        <v>9</v>
      </c>
      <c r="F26" s="44">
        <v>7</v>
      </c>
      <c r="G26" s="44">
        <v>7</v>
      </c>
      <c r="H26" s="44">
        <v>6</v>
      </c>
      <c r="I26" s="46">
        <v>6</v>
      </c>
      <c r="J26" s="46">
        <v>7</v>
      </c>
      <c r="K26" s="46">
        <v>7</v>
      </c>
      <c r="L26" s="45"/>
      <c r="BO26" s="18" t="s">
        <v>121</v>
      </c>
      <c r="BP26" s="18" t="s">
        <v>122</v>
      </c>
      <c r="BQ26" s="18" t="s">
        <v>123</v>
      </c>
      <c r="BR26" s="18" t="s">
        <v>124</v>
      </c>
      <c r="BS26" s="18" t="s">
        <v>182</v>
      </c>
      <c r="BT26" s="18" t="s">
        <v>207</v>
      </c>
      <c r="BU26" s="18" t="s">
        <v>232</v>
      </c>
      <c r="BV26" s="18" t="s">
        <v>257</v>
      </c>
    </row>
    <row r="27" spans="1:74" ht="60" customHeight="1">
      <c r="A27" s="20"/>
      <c r="B27" s="69" t="s">
        <v>52</v>
      </c>
      <c r="C27" s="23" t="s">
        <v>53</v>
      </c>
      <c r="D27" s="24" t="s">
        <v>34</v>
      </c>
      <c r="E27" s="44">
        <f aca="true" t="shared" si="3" ref="E27:K27">E29/E30*100</f>
        <v>74.85187623436471</v>
      </c>
      <c r="F27" s="44">
        <f t="shared" si="3"/>
        <v>73.44740177439797</v>
      </c>
      <c r="G27" s="44">
        <f t="shared" si="3"/>
        <v>74.25328554360811</v>
      </c>
      <c r="H27" s="47">
        <f t="shared" si="3"/>
        <v>74.19354838709677</v>
      </c>
      <c r="I27" s="47">
        <f t="shared" si="3"/>
        <v>70.34644744568408</v>
      </c>
      <c r="J27" s="47">
        <f t="shared" si="3"/>
        <v>70.34644744568408</v>
      </c>
      <c r="K27" s="47">
        <f t="shared" si="3"/>
        <v>70.34644744568408</v>
      </c>
      <c r="L27" s="45"/>
      <c r="BO27" s="18" t="s">
        <v>125</v>
      </c>
      <c r="BP27" s="18" t="s">
        <v>126</v>
      </c>
      <c r="BQ27" s="18" t="s">
        <v>127</v>
      </c>
      <c r="BR27" s="18" t="s">
        <v>128</v>
      </c>
      <c r="BS27" s="18" t="s">
        <v>183</v>
      </c>
      <c r="BT27" s="18" t="s">
        <v>208</v>
      </c>
      <c r="BU27" s="18" t="s">
        <v>233</v>
      </c>
      <c r="BV27" s="18" t="s">
        <v>258</v>
      </c>
    </row>
    <row r="28" spans="1:12" ht="16.5" customHeight="1">
      <c r="A28" s="20"/>
      <c r="B28" s="69"/>
      <c r="C28" s="70" t="s">
        <v>30</v>
      </c>
      <c r="D28" s="70"/>
      <c r="E28" s="71"/>
      <c r="F28" s="71"/>
      <c r="G28" s="71"/>
      <c r="H28" s="71"/>
      <c r="I28" s="71"/>
      <c r="J28" s="71"/>
      <c r="K28" s="71"/>
      <c r="L28" s="71"/>
    </row>
    <row r="29" spans="1:74" ht="38.25" customHeight="1">
      <c r="A29" s="20"/>
      <c r="B29" s="69"/>
      <c r="C29" s="25" t="s">
        <v>54</v>
      </c>
      <c r="D29" s="26" t="s">
        <v>55</v>
      </c>
      <c r="E29" s="44">
        <v>113.7</v>
      </c>
      <c r="F29" s="44">
        <v>115.9</v>
      </c>
      <c r="G29" s="44">
        <v>124.3</v>
      </c>
      <c r="H29" s="46">
        <v>124.2</v>
      </c>
      <c r="I29" s="46">
        <v>119.8</v>
      </c>
      <c r="J29" s="46">
        <v>119.8</v>
      </c>
      <c r="K29" s="46">
        <v>119.8</v>
      </c>
      <c r="L29" s="45"/>
      <c r="BO29" s="18" t="s">
        <v>129</v>
      </c>
      <c r="BP29" s="18" t="s">
        <v>130</v>
      </c>
      <c r="BQ29" s="18" t="s">
        <v>131</v>
      </c>
      <c r="BR29" s="18" t="s">
        <v>132</v>
      </c>
      <c r="BS29" s="18" t="s">
        <v>184</v>
      </c>
      <c r="BT29" s="18" t="s">
        <v>209</v>
      </c>
      <c r="BU29" s="18" t="s">
        <v>234</v>
      </c>
      <c r="BV29" s="18" t="s">
        <v>259</v>
      </c>
    </row>
    <row r="30" spans="1:74" ht="27" customHeight="1">
      <c r="A30" s="20"/>
      <c r="B30" s="69"/>
      <c r="C30" s="25" t="s">
        <v>56</v>
      </c>
      <c r="D30" s="26" t="s">
        <v>55</v>
      </c>
      <c r="E30" s="44">
        <v>151.9</v>
      </c>
      <c r="F30" s="44">
        <v>157.8</v>
      </c>
      <c r="G30" s="44">
        <v>167.4</v>
      </c>
      <c r="H30" s="46">
        <v>167.4</v>
      </c>
      <c r="I30" s="46">
        <v>170.3</v>
      </c>
      <c r="J30" s="46">
        <v>170.3</v>
      </c>
      <c r="K30" s="46">
        <v>170.3</v>
      </c>
      <c r="L30" s="45"/>
      <c r="BO30" s="18" t="s">
        <v>133</v>
      </c>
      <c r="BP30" s="18" t="s">
        <v>134</v>
      </c>
      <c r="BQ30" s="18" t="s">
        <v>135</v>
      </c>
      <c r="BR30" s="18" t="s">
        <v>136</v>
      </c>
      <c r="BS30" s="18" t="s">
        <v>185</v>
      </c>
      <c r="BT30" s="18" t="s">
        <v>210</v>
      </c>
      <c r="BU30" s="18" t="s">
        <v>235</v>
      </c>
      <c r="BV30" s="18" t="s">
        <v>260</v>
      </c>
    </row>
    <row r="31" spans="1:74" ht="81.75" customHeight="1">
      <c r="A31" s="20"/>
      <c r="B31" s="69" t="s">
        <v>57</v>
      </c>
      <c r="C31" s="30" t="s">
        <v>58</v>
      </c>
      <c r="D31" s="24" t="s">
        <v>34</v>
      </c>
      <c r="E31" s="44">
        <f>E33/Управление!E34/10</f>
        <v>2.4886497393643854</v>
      </c>
      <c r="F31" s="44">
        <f>F33/Управление!F34/10</f>
        <v>2.4786324786324783</v>
      </c>
      <c r="G31" s="44">
        <f>G33/Управление!G34/10</f>
        <v>2.4454148471615715</v>
      </c>
      <c r="H31" s="44">
        <f>H33/Управление!H34/10</f>
        <v>2.3980815347721824</v>
      </c>
      <c r="I31" s="44">
        <f>I33/Управление!I34/10</f>
        <v>2.30926370015099</v>
      </c>
      <c r="J31" s="44">
        <f>J33/Управление!J34/10</f>
        <v>2.2204458655297983</v>
      </c>
      <c r="K31" s="44">
        <f>K33/Управление!K34/10</f>
        <v>2.12577502214349</v>
      </c>
      <c r="L31" s="45"/>
      <c r="BO31" s="18" t="s">
        <v>137</v>
      </c>
      <c r="BP31" s="18" t="s">
        <v>138</v>
      </c>
      <c r="BQ31" s="18" t="s">
        <v>139</v>
      </c>
      <c r="BR31" s="18" t="s">
        <v>140</v>
      </c>
      <c r="BS31" s="18" t="s">
        <v>186</v>
      </c>
      <c r="BT31" s="18" t="s">
        <v>211</v>
      </c>
      <c r="BU31" s="18" t="s">
        <v>236</v>
      </c>
      <c r="BV31" s="18" t="s">
        <v>261</v>
      </c>
    </row>
    <row r="32" spans="1:12" ht="16.5" customHeight="1">
      <c r="A32" s="20"/>
      <c r="B32" s="69"/>
      <c r="C32" s="70" t="s">
        <v>30</v>
      </c>
      <c r="D32" s="70"/>
      <c r="E32" s="71"/>
      <c r="F32" s="71"/>
      <c r="G32" s="71"/>
      <c r="H32" s="71"/>
      <c r="I32" s="71"/>
      <c r="J32" s="71"/>
      <c r="K32" s="71"/>
      <c r="L32" s="71"/>
    </row>
    <row r="33" spans="1:74" ht="70.5" customHeight="1">
      <c r="A33" s="20"/>
      <c r="B33" s="69"/>
      <c r="C33" s="27" t="s">
        <v>59</v>
      </c>
      <c r="D33" s="26" t="s">
        <v>36</v>
      </c>
      <c r="E33" s="44">
        <v>296</v>
      </c>
      <c r="F33" s="44">
        <v>290</v>
      </c>
      <c r="G33" s="44">
        <v>280</v>
      </c>
      <c r="H33" s="46">
        <v>270</v>
      </c>
      <c r="I33" s="46">
        <v>260</v>
      </c>
      <c r="J33" s="46">
        <v>250</v>
      </c>
      <c r="K33" s="46">
        <v>240</v>
      </c>
      <c r="L33" s="45"/>
      <c r="BO33" s="18" t="s">
        <v>141</v>
      </c>
      <c r="BP33" s="18" t="s">
        <v>142</v>
      </c>
      <c r="BQ33" s="18" t="s">
        <v>143</v>
      </c>
      <c r="BR33" s="18" t="s">
        <v>144</v>
      </c>
      <c r="BS33" s="18" t="s">
        <v>187</v>
      </c>
      <c r="BT33" s="18" t="s">
        <v>212</v>
      </c>
      <c r="BU33" s="18" t="s">
        <v>237</v>
      </c>
      <c r="BV33" s="18" t="s">
        <v>262</v>
      </c>
    </row>
    <row r="34" spans="1:12" ht="27" customHeight="1">
      <c r="A34" s="20"/>
      <c r="B34" s="69" t="s">
        <v>60</v>
      </c>
      <c r="C34" s="23" t="s">
        <v>61</v>
      </c>
      <c r="D34" s="24"/>
      <c r="E34" s="48"/>
      <c r="F34" s="48"/>
      <c r="G34" s="48"/>
      <c r="H34" s="48"/>
      <c r="I34" s="48"/>
      <c r="J34" s="48"/>
      <c r="K34" s="48"/>
      <c r="L34" s="49"/>
    </row>
    <row r="35" spans="1:74" ht="27" customHeight="1">
      <c r="A35" s="20"/>
      <c r="B35" s="69"/>
      <c r="C35" s="27" t="s">
        <v>62</v>
      </c>
      <c r="D35" s="26" t="s">
        <v>41</v>
      </c>
      <c r="E35" s="44">
        <v>21961.5</v>
      </c>
      <c r="F35" s="44">
        <v>23870.8</v>
      </c>
      <c r="G35" s="44">
        <v>27578.100000000002</v>
      </c>
      <c r="H35" s="44">
        <v>30062.7</v>
      </c>
      <c r="I35" s="46">
        <v>31265.2</v>
      </c>
      <c r="J35" s="46">
        <v>32515.8</v>
      </c>
      <c r="K35" s="46">
        <v>33979</v>
      </c>
      <c r="L35" s="45"/>
      <c r="BO35" s="18" t="s">
        <v>145</v>
      </c>
      <c r="BP35" s="18" t="s">
        <v>146</v>
      </c>
      <c r="BQ35" s="18" t="s">
        <v>147</v>
      </c>
      <c r="BR35" s="18" t="s">
        <v>148</v>
      </c>
      <c r="BS35" s="18" t="s">
        <v>188</v>
      </c>
      <c r="BT35" s="18" t="s">
        <v>213</v>
      </c>
      <c r="BU35" s="18" t="s">
        <v>238</v>
      </c>
      <c r="BV35" s="18" t="s">
        <v>263</v>
      </c>
    </row>
    <row r="36" spans="1:74" ht="27" customHeight="1">
      <c r="A36" s="20"/>
      <c r="B36" s="69"/>
      <c r="C36" s="27" t="s">
        <v>63</v>
      </c>
      <c r="D36" s="26" t="s">
        <v>41</v>
      </c>
      <c r="E36" s="44">
        <v>16228.300000000001</v>
      </c>
      <c r="F36" s="44">
        <v>16890</v>
      </c>
      <c r="G36" s="44">
        <v>20548.2</v>
      </c>
      <c r="H36" s="44">
        <v>22687.8</v>
      </c>
      <c r="I36" s="46">
        <v>22905</v>
      </c>
      <c r="J36" s="46">
        <v>22905</v>
      </c>
      <c r="K36" s="46">
        <v>22905</v>
      </c>
      <c r="L36" s="45"/>
      <c r="BO36" s="18" t="s">
        <v>149</v>
      </c>
      <c r="BP36" s="18" t="s">
        <v>150</v>
      </c>
      <c r="BQ36" s="18" t="s">
        <v>151</v>
      </c>
      <c r="BR36" s="18" t="s">
        <v>152</v>
      </c>
      <c r="BS36" s="18" t="s">
        <v>189</v>
      </c>
      <c r="BT36" s="18" t="s">
        <v>214</v>
      </c>
      <c r="BU36" s="18" t="s">
        <v>239</v>
      </c>
      <c r="BV36" s="18" t="s">
        <v>264</v>
      </c>
    </row>
    <row r="37" spans="1:74" ht="27" customHeight="1">
      <c r="A37" s="20"/>
      <c r="B37" s="69"/>
      <c r="C37" s="27" t="s">
        <v>64</v>
      </c>
      <c r="D37" s="26" t="s">
        <v>41</v>
      </c>
      <c r="E37" s="44">
        <v>24268.8</v>
      </c>
      <c r="F37" s="44">
        <v>26149.3</v>
      </c>
      <c r="G37" s="44">
        <v>25710.600000000002</v>
      </c>
      <c r="H37" s="44">
        <v>26742.2</v>
      </c>
      <c r="I37" s="46">
        <v>27768</v>
      </c>
      <c r="J37" s="46">
        <v>27768</v>
      </c>
      <c r="K37" s="46">
        <v>27768</v>
      </c>
      <c r="L37" s="45"/>
      <c r="BO37" s="18" t="s">
        <v>153</v>
      </c>
      <c r="BP37" s="18" t="s">
        <v>154</v>
      </c>
      <c r="BQ37" s="18" t="s">
        <v>155</v>
      </c>
      <c r="BR37" s="18" t="s">
        <v>156</v>
      </c>
      <c r="BS37" s="18" t="s">
        <v>190</v>
      </c>
      <c r="BT37" s="18" t="s">
        <v>215</v>
      </c>
      <c r="BU37" s="18" t="s">
        <v>240</v>
      </c>
      <c r="BV37" s="18" t="s">
        <v>265</v>
      </c>
    </row>
    <row r="38" spans="1:74" ht="27" customHeight="1">
      <c r="A38" s="20"/>
      <c r="B38" s="69"/>
      <c r="C38" s="27" t="s">
        <v>65</v>
      </c>
      <c r="D38" s="26" t="s">
        <v>41</v>
      </c>
      <c r="E38" s="44">
        <v>26421.9</v>
      </c>
      <c r="F38" s="44">
        <v>27951.190000000002</v>
      </c>
      <c r="G38" s="44">
        <v>30300.12</v>
      </c>
      <c r="H38" s="44">
        <v>32298.100000000002</v>
      </c>
      <c r="I38" s="46">
        <v>34000</v>
      </c>
      <c r="J38" s="46">
        <v>34000</v>
      </c>
      <c r="K38" s="46">
        <v>34000</v>
      </c>
      <c r="L38" s="45"/>
      <c r="BO38" s="18" t="s">
        <v>157</v>
      </c>
      <c r="BP38" s="18" t="s">
        <v>158</v>
      </c>
      <c r="BQ38" s="18" t="s">
        <v>159</v>
      </c>
      <c r="BR38" s="18" t="s">
        <v>160</v>
      </c>
      <c r="BS38" s="18" t="s">
        <v>191</v>
      </c>
      <c r="BT38" s="18" t="s">
        <v>216</v>
      </c>
      <c r="BU38" s="18" t="s">
        <v>241</v>
      </c>
      <c r="BV38" s="18" t="s">
        <v>266</v>
      </c>
    </row>
    <row r="39" spans="1:74" ht="27" customHeight="1">
      <c r="A39" s="20"/>
      <c r="B39" s="69"/>
      <c r="C39" s="27" t="s">
        <v>66</v>
      </c>
      <c r="D39" s="26" t="s">
        <v>41</v>
      </c>
      <c r="E39" s="44">
        <v>15401</v>
      </c>
      <c r="F39" s="44">
        <v>20279.100000000002</v>
      </c>
      <c r="G39" s="44">
        <v>23616.8</v>
      </c>
      <c r="H39" s="44">
        <v>25467.2</v>
      </c>
      <c r="I39" s="46">
        <v>25688.94</v>
      </c>
      <c r="J39" s="46">
        <v>25688.94</v>
      </c>
      <c r="K39" s="46">
        <v>25688.94</v>
      </c>
      <c r="L39" s="45"/>
      <c r="BO39" s="18" t="s">
        <v>161</v>
      </c>
      <c r="BP39" s="18" t="s">
        <v>162</v>
      </c>
      <c r="BQ39" s="18" t="s">
        <v>163</v>
      </c>
      <c r="BR39" s="18" t="s">
        <v>164</v>
      </c>
      <c r="BS39" s="18" t="s">
        <v>192</v>
      </c>
      <c r="BT39" s="18" t="s">
        <v>217</v>
      </c>
      <c r="BU39" s="18" t="s">
        <v>242</v>
      </c>
      <c r="BV39" s="18" t="s">
        <v>267</v>
      </c>
    </row>
    <row r="40" spans="1:74" ht="27" customHeight="1">
      <c r="A40" s="20"/>
      <c r="B40" s="69"/>
      <c r="C40" s="27" t="s">
        <v>67</v>
      </c>
      <c r="D40" s="26" t="s">
        <v>41</v>
      </c>
      <c r="E40" s="44">
        <v>11261.5</v>
      </c>
      <c r="F40" s="44">
        <v>12691.9</v>
      </c>
      <c r="G40" s="44">
        <v>14114.5</v>
      </c>
      <c r="H40" s="44">
        <v>15084.7</v>
      </c>
      <c r="I40" s="46">
        <v>15838.9</v>
      </c>
      <c r="J40" s="46">
        <v>15838.9</v>
      </c>
      <c r="K40" s="46">
        <v>15838.9</v>
      </c>
      <c r="L40" s="45"/>
      <c r="BO40" s="18" t="s">
        <v>165</v>
      </c>
      <c r="BP40" s="18" t="s">
        <v>166</v>
      </c>
      <c r="BQ40" s="18" t="s">
        <v>167</v>
      </c>
      <c r="BR40" s="18" t="s">
        <v>168</v>
      </c>
      <c r="BS40" s="18" t="s">
        <v>193</v>
      </c>
      <c r="BT40" s="18" t="s">
        <v>218</v>
      </c>
      <c r="BU40" s="18" t="s">
        <v>243</v>
      </c>
      <c r="BV40" s="18" t="s">
        <v>268</v>
      </c>
    </row>
    <row r="41" spans="1:12" ht="16.5" customHeight="1">
      <c r="A41" s="1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4.25" customHeight="1">
      <c r="A42" s="17"/>
      <c r="B42" s="72" t="s">
        <v>68</v>
      </c>
      <c r="C42" s="72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6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48.75" customHeight="1">
      <c r="A44" s="17"/>
      <c r="B44" s="72"/>
      <c r="C44" s="72"/>
      <c r="D44" s="17"/>
      <c r="E44" s="17"/>
      <c r="F44" s="17"/>
      <c r="G44" s="17"/>
      <c r="H44" s="17"/>
      <c r="I44" s="17"/>
      <c r="J44" s="17"/>
      <c r="K44" s="17"/>
      <c r="L44" s="17"/>
    </row>
    <row r="45" ht="12.75"/>
  </sheetData>
  <sheetProtection password="AD9F" sheet="1" objects="1" scenarios="1"/>
  <mergeCells count="27">
    <mergeCell ref="B1:C1"/>
    <mergeCell ref="B2:L2"/>
    <mergeCell ref="B3:I3"/>
    <mergeCell ref="B5:B6"/>
    <mergeCell ref="C5:C6"/>
    <mergeCell ref="D5:D6"/>
    <mergeCell ref="E5:H5"/>
    <mergeCell ref="I5:K5"/>
    <mergeCell ref="L5:L6"/>
    <mergeCell ref="C28:L28"/>
    <mergeCell ref="B7:L7"/>
    <mergeCell ref="B8:B10"/>
    <mergeCell ref="C9:L9"/>
    <mergeCell ref="B11:B15"/>
    <mergeCell ref="C12:L12"/>
    <mergeCell ref="B16:B18"/>
    <mergeCell ref="C17:L17"/>
    <mergeCell ref="B31:B33"/>
    <mergeCell ref="C32:L32"/>
    <mergeCell ref="B34:B40"/>
    <mergeCell ref="B42:C42"/>
    <mergeCell ref="B44:C44"/>
    <mergeCell ref="B19:B22"/>
    <mergeCell ref="C20:L20"/>
    <mergeCell ref="B23:B26"/>
    <mergeCell ref="C24:L24"/>
    <mergeCell ref="B27:B3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&amp;C&amp;"Arial"&amp;10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V21"/>
  <sheetViews>
    <sheetView showGridLines="0" showRowColHeaders="0" zoomScalePageLayoutView="0" workbookViewId="0" topLeftCell="A1">
      <pane xSplit="4" ySplit="6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5" sqref="H15"/>
    </sheetView>
  </sheetViews>
  <sheetFormatPr defaultColWidth="0" defaultRowHeight="12.75" zeroHeight="1"/>
  <cols>
    <col min="1" max="1" width="2.7109375" style="18" customWidth="1"/>
    <col min="2" max="2" width="4.140625" style="18" customWidth="1"/>
    <col min="3" max="3" width="43.28125" style="18" customWidth="1"/>
    <col min="4" max="4" width="13.57421875" style="18" customWidth="1"/>
    <col min="5" max="11" width="12.421875" style="18" customWidth="1"/>
    <col min="12" max="12" width="21.7109375" style="18" customWidth="1"/>
    <col min="13" max="17" width="9.140625" style="18" customWidth="1"/>
    <col min="18" max="16384" width="0" style="18" hidden="1" customWidth="1"/>
  </cols>
  <sheetData>
    <row r="1" spans="1:12" ht="15.75" customHeight="1">
      <c r="A1" s="50" t="s">
        <v>347</v>
      </c>
      <c r="B1" s="75"/>
      <c r="C1" s="75"/>
      <c r="D1" s="17"/>
      <c r="E1" s="17"/>
      <c r="F1" s="17"/>
      <c r="G1" s="17"/>
      <c r="H1" s="17"/>
      <c r="I1" s="17"/>
      <c r="J1" s="17"/>
      <c r="K1" s="17"/>
      <c r="L1" s="17"/>
    </row>
    <row r="2" spans="1:12" ht="39.75" customHeight="1">
      <c r="A2" s="29"/>
      <c r="B2" s="76" t="s">
        <v>12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30" customHeight="1">
      <c r="A3" s="17"/>
      <c r="B3" s="77" t="s">
        <v>13</v>
      </c>
      <c r="C3" s="77"/>
      <c r="D3" s="77"/>
      <c r="E3" s="77"/>
      <c r="F3" s="77"/>
      <c r="G3" s="77"/>
      <c r="H3" s="77"/>
      <c r="I3" s="77"/>
      <c r="J3" s="17"/>
      <c r="K3" s="17"/>
      <c r="L3" s="17"/>
    </row>
    <row r="4" spans="1:12" ht="14.25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6.5" customHeight="1">
      <c r="A5" s="20"/>
      <c r="B5" s="78"/>
      <c r="C5" s="80" t="s">
        <v>14</v>
      </c>
      <c r="D5" s="81" t="s">
        <v>15</v>
      </c>
      <c r="E5" s="81" t="s">
        <v>16</v>
      </c>
      <c r="F5" s="81"/>
      <c r="G5" s="81"/>
      <c r="H5" s="81"/>
      <c r="I5" s="81" t="s">
        <v>17</v>
      </c>
      <c r="J5" s="81"/>
      <c r="K5" s="81" t="s">
        <v>17</v>
      </c>
      <c r="L5" s="82" t="s">
        <v>18</v>
      </c>
    </row>
    <row r="6" spans="1:12" ht="16.5" customHeight="1">
      <c r="A6" s="20"/>
      <c r="B6" s="79"/>
      <c r="C6" s="80"/>
      <c r="D6" s="81"/>
      <c r="E6" s="21" t="s">
        <v>19</v>
      </c>
      <c r="F6" s="21" t="s">
        <v>20</v>
      </c>
      <c r="G6" s="21" t="s">
        <v>21</v>
      </c>
      <c r="H6" s="21" t="s">
        <v>22</v>
      </c>
      <c r="I6" s="21" t="s">
        <v>23</v>
      </c>
      <c r="J6" s="21" t="s">
        <v>24</v>
      </c>
      <c r="K6" s="21" t="s">
        <v>25</v>
      </c>
      <c r="L6" s="82" t="s">
        <v>22</v>
      </c>
    </row>
    <row r="7" spans="1:12" ht="16.5" customHeight="1">
      <c r="A7" s="20"/>
      <c r="B7" s="73" t="s">
        <v>270</v>
      </c>
      <c r="C7" s="73" t="s">
        <v>270</v>
      </c>
      <c r="D7" s="73"/>
      <c r="E7" s="74"/>
      <c r="F7" s="74"/>
      <c r="G7" s="74"/>
      <c r="H7" s="74"/>
      <c r="I7" s="74"/>
      <c r="J7" s="74"/>
      <c r="K7" s="74"/>
      <c r="L7" s="74"/>
    </row>
    <row r="8" spans="1:74" ht="60" customHeight="1">
      <c r="A8" s="20"/>
      <c r="B8" s="69" t="s">
        <v>271</v>
      </c>
      <c r="C8" s="23" t="s">
        <v>272</v>
      </c>
      <c r="D8" s="24" t="s">
        <v>34</v>
      </c>
      <c r="E8" s="44">
        <f aca="true" t="shared" si="0" ref="E8:K8">E10/E11*100</f>
        <v>64.93827160493827</v>
      </c>
      <c r="F8" s="44">
        <f t="shared" si="0"/>
        <v>65.39877300613497</v>
      </c>
      <c r="G8" s="44">
        <f t="shared" si="0"/>
        <v>64.54431960049938</v>
      </c>
      <c r="H8" s="44">
        <f t="shared" si="0"/>
        <v>62.83783783783784</v>
      </c>
      <c r="I8" s="47">
        <f t="shared" si="0"/>
        <v>69.62025316455697</v>
      </c>
      <c r="J8" s="47">
        <f t="shared" si="0"/>
        <v>66.66666666666666</v>
      </c>
      <c r="K8" s="47">
        <f t="shared" si="0"/>
        <v>66.21621621621621</v>
      </c>
      <c r="L8" s="51"/>
      <c r="BO8" s="18" t="s">
        <v>283</v>
      </c>
      <c r="BP8" s="18" t="s">
        <v>284</v>
      </c>
      <c r="BQ8" s="18" t="s">
        <v>285</v>
      </c>
      <c r="BR8" s="18" t="s">
        <v>286</v>
      </c>
      <c r="BS8" s="18" t="s">
        <v>315</v>
      </c>
      <c r="BT8" s="18" t="s">
        <v>323</v>
      </c>
      <c r="BU8" s="18" t="s">
        <v>331</v>
      </c>
      <c r="BV8" s="18" t="s">
        <v>339</v>
      </c>
    </row>
    <row r="9" spans="1:12" ht="16.5" customHeight="1">
      <c r="A9" s="20"/>
      <c r="B9" s="69"/>
      <c r="C9" s="70" t="s">
        <v>30</v>
      </c>
      <c r="D9" s="70"/>
      <c r="E9" s="71"/>
      <c r="F9" s="71"/>
      <c r="G9" s="71"/>
      <c r="H9" s="71"/>
      <c r="I9" s="71"/>
      <c r="J9" s="71"/>
      <c r="K9" s="71"/>
      <c r="L9" s="71"/>
    </row>
    <row r="10" spans="1:74" ht="60" customHeight="1">
      <c r="A10" s="20"/>
      <c r="B10" s="69"/>
      <c r="C10" s="27" t="s">
        <v>273</v>
      </c>
      <c r="D10" s="26" t="s">
        <v>36</v>
      </c>
      <c r="E10" s="44">
        <v>526</v>
      </c>
      <c r="F10" s="44">
        <v>533</v>
      </c>
      <c r="G10" s="44">
        <v>517</v>
      </c>
      <c r="H10" s="44">
        <v>465</v>
      </c>
      <c r="I10" s="46">
        <v>495</v>
      </c>
      <c r="J10" s="46">
        <v>480</v>
      </c>
      <c r="K10" s="46">
        <v>490</v>
      </c>
      <c r="L10" s="51"/>
      <c r="BO10" s="18" t="s">
        <v>287</v>
      </c>
      <c r="BP10" s="18" t="s">
        <v>288</v>
      </c>
      <c r="BQ10" s="18" t="s">
        <v>289</v>
      </c>
      <c r="BR10" s="18" t="s">
        <v>290</v>
      </c>
      <c r="BS10" s="18" t="s">
        <v>316</v>
      </c>
      <c r="BT10" s="18" t="s">
        <v>324</v>
      </c>
      <c r="BU10" s="18" t="s">
        <v>332</v>
      </c>
      <c r="BV10" s="18" t="s">
        <v>340</v>
      </c>
    </row>
    <row r="11" spans="1:74" ht="27" customHeight="1">
      <c r="A11" s="20"/>
      <c r="B11" s="69"/>
      <c r="C11" s="27" t="s">
        <v>274</v>
      </c>
      <c r="D11" s="26" t="s">
        <v>36</v>
      </c>
      <c r="E11" s="44">
        <v>810</v>
      </c>
      <c r="F11" s="44">
        <v>815</v>
      </c>
      <c r="G11" s="44">
        <v>801</v>
      </c>
      <c r="H11" s="44">
        <v>740</v>
      </c>
      <c r="I11" s="46">
        <v>711</v>
      </c>
      <c r="J11" s="46">
        <v>720</v>
      </c>
      <c r="K11" s="46">
        <v>740</v>
      </c>
      <c r="L11" s="51"/>
      <c r="BO11" s="18" t="s">
        <v>291</v>
      </c>
      <c r="BP11" s="18" t="s">
        <v>292</v>
      </c>
      <c r="BQ11" s="18" t="s">
        <v>293</v>
      </c>
      <c r="BR11" s="18" t="s">
        <v>294</v>
      </c>
      <c r="BS11" s="18" t="s">
        <v>317</v>
      </c>
      <c r="BT11" s="18" t="s">
        <v>325</v>
      </c>
      <c r="BU11" s="18" t="s">
        <v>333</v>
      </c>
      <c r="BV11" s="18" t="s">
        <v>341</v>
      </c>
    </row>
    <row r="12" spans="1:74" ht="48.75" customHeight="1">
      <c r="A12" s="20"/>
      <c r="B12" s="69" t="s">
        <v>275</v>
      </c>
      <c r="C12" s="23" t="s">
        <v>276</v>
      </c>
      <c r="D12" s="24" t="s">
        <v>34</v>
      </c>
      <c r="E12" s="44">
        <f aca="true" t="shared" si="1" ref="E12:K12">E14/E11*100</f>
        <v>9.382716049382717</v>
      </c>
      <c r="F12" s="44">
        <f t="shared" si="1"/>
        <v>8.588957055214724</v>
      </c>
      <c r="G12" s="44">
        <f t="shared" si="1"/>
        <v>11.485642946317103</v>
      </c>
      <c r="H12" s="44">
        <f t="shared" si="1"/>
        <v>0</v>
      </c>
      <c r="I12" s="47">
        <f t="shared" si="1"/>
        <v>0</v>
      </c>
      <c r="J12" s="47">
        <f t="shared" si="1"/>
        <v>0</v>
      </c>
      <c r="K12" s="47">
        <f t="shared" si="1"/>
        <v>0</v>
      </c>
      <c r="L12" s="51"/>
      <c r="BO12" s="18" t="s">
        <v>295</v>
      </c>
      <c r="BP12" s="18" t="s">
        <v>296</v>
      </c>
      <c r="BQ12" s="18" t="s">
        <v>297</v>
      </c>
      <c r="BR12" s="18" t="s">
        <v>298</v>
      </c>
      <c r="BS12" s="18" t="s">
        <v>318</v>
      </c>
      <c r="BT12" s="18" t="s">
        <v>326</v>
      </c>
      <c r="BU12" s="18" t="s">
        <v>334</v>
      </c>
      <c r="BV12" s="18" t="s">
        <v>342</v>
      </c>
    </row>
    <row r="13" spans="1:12" ht="16.5" customHeight="1">
      <c r="A13" s="20"/>
      <c r="B13" s="69"/>
      <c r="C13" s="70" t="s">
        <v>30</v>
      </c>
      <c r="D13" s="70"/>
      <c r="E13" s="71"/>
      <c r="F13" s="71"/>
      <c r="G13" s="71"/>
      <c r="H13" s="71"/>
      <c r="I13" s="71"/>
      <c r="J13" s="71"/>
      <c r="K13" s="71"/>
      <c r="L13" s="71"/>
    </row>
    <row r="14" spans="1:74" ht="48.75" customHeight="1">
      <c r="A14" s="20"/>
      <c r="B14" s="69"/>
      <c r="C14" s="27" t="s">
        <v>277</v>
      </c>
      <c r="D14" s="26" t="s">
        <v>36</v>
      </c>
      <c r="E14" s="44">
        <v>76</v>
      </c>
      <c r="F14" s="44">
        <v>70</v>
      </c>
      <c r="G14" s="44">
        <v>92</v>
      </c>
      <c r="H14" s="46">
        <v>0</v>
      </c>
      <c r="I14" s="46">
        <v>0</v>
      </c>
      <c r="J14" s="46">
        <v>0</v>
      </c>
      <c r="K14" s="46">
        <v>0</v>
      </c>
      <c r="L14" s="51"/>
      <c r="BO14" s="18" t="s">
        <v>299</v>
      </c>
      <c r="BP14" s="18" t="s">
        <v>300</v>
      </c>
      <c r="BQ14" s="18" t="s">
        <v>301</v>
      </c>
      <c r="BR14" s="18" t="s">
        <v>302</v>
      </c>
      <c r="BS14" s="18" t="s">
        <v>319</v>
      </c>
      <c r="BT14" s="18" t="s">
        <v>327</v>
      </c>
      <c r="BU14" s="18" t="s">
        <v>335</v>
      </c>
      <c r="BV14" s="18" t="s">
        <v>343</v>
      </c>
    </row>
    <row r="15" spans="1:74" ht="70.5" customHeight="1">
      <c r="A15" s="20"/>
      <c r="B15" s="69" t="s">
        <v>278</v>
      </c>
      <c r="C15" s="23" t="s">
        <v>279</v>
      </c>
      <c r="D15" s="24" t="s">
        <v>34</v>
      </c>
      <c r="E15" s="44">
        <f aca="true" t="shared" si="2" ref="E15:K15">E17/E18*100</f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7">
        <f t="shared" si="2"/>
        <v>0</v>
      </c>
      <c r="J15" s="47">
        <f t="shared" si="2"/>
        <v>0</v>
      </c>
      <c r="K15" s="47">
        <f t="shared" si="2"/>
        <v>0</v>
      </c>
      <c r="L15" s="51"/>
      <c r="BO15" s="18" t="s">
        <v>303</v>
      </c>
      <c r="BP15" s="18" t="s">
        <v>304</v>
      </c>
      <c r="BQ15" s="18" t="s">
        <v>305</v>
      </c>
      <c r="BR15" s="18" t="s">
        <v>306</v>
      </c>
      <c r="BS15" s="18" t="s">
        <v>320</v>
      </c>
      <c r="BT15" s="18" t="s">
        <v>328</v>
      </c>
      <c r="BU15" s="18" t="s">
        <v>336</v>
      </c>
      <c r="BV15" s="18" t="s">
        <v>344</v>
      </c>
    </row>
    <row r="16" spans="1:12" ht="16.5" customHeight="1">
      <c r="A16" s="20"/>
      <c r="B16" s="69"/>
      <c r="C16" s="70" t="s">
        <v>30</v>
      </c>
      <c r="D16" s="70"/>
      <c r="E16" s="71"/>
      <c r="F16" s="71"/>
      <c r="G16" s="71"/>
      <c r="H16" s="71"/>
      <c r="I16" s="71"/>
      <c r="J16" s="71"/>
      <c r="K16" s="71"/>
      <c r="L16" s="71"/>
    </row>
    <row r="17" spans="1:74" ht="48.75" customHeight="1">
      <c r="A17" s="20"/>
      <c r="B17" s="69"/>
      <c r="C17" s="27" t="s">
        <v>280</v>
      </c>
      <c r="D17" s="26" t="s">
        <v>31</v>
      </c>
      <c r="E17" s="44">
        <v>0</v>
      </c>
      <c r="F17" s="44">
        <v>0</v>
      </c>
      <c r="G17" s="44">
        <v>0</v>
      </c>
      <c r="H17" s="44">
        <v>0</v>
      </c>
      <c r="I17" s="46">
        <v>0</v>
      </c>
      <c r="J17" s="46">
        <v>0</v>
      </c>
      <c r="K17" s="46">
        <v>0</v>
      </c>
      <c r="L17" s="51"/>
      <c r="BO17" s="18" t="s">
        <v>307</v>
      </c>
      <c r="BP17" s="18" t="s">
        <v>308</v>
      </c>
      <c r="BQ17" s="18" t="s">
        <v>309</v>
      </c>
      <c r="BR17" s="18" t="s">
        <v>310</v>
      </c>
      <c r="BS17" s="18" t="s">
        <v>321</v>
      </c>
      <c r="BT17" s="18" t="s">
        <v>329</v>
      </c>
      <c r="BU17" s="18" t="s">
        <v>337</v>
      </c>
      <c r="BV17" s="18" t="s">
        <v>345</v>
      </c>
    </row>
    <row r="18" spans="1:74" ht="27" customHeight="1">
      <c r="A18" s="20"/>
      <c r="B18" s="69"/>
      <c r="C18" s="27" t="s">
        <v>281</v>
      </c>
      <c r="D18" s="26" t="s">
        <v>31</v>
      </c>
      <c r="E18" s="44">
        <v>6</v>
      </c>
      <c r="F18" s="44">
        <v>6</v>
      </c>
      <c r="G18" s="44">
        <v>6</v>
      </c>
      <c r="H18" s="44">
        <v>6</v>
      </c>
      <c r="I18" s="46">
        <v>6</v>
      </c>
      <c r="J18" s="46">
        <v>6</v>
      </c>
      <c r="K18" s="46">
        <v>6</v>
      </c>
      <c r="L18" s="51"/>
      <c r="BO18" s="18" t="s">
        <v>311</v>
      </c>
      <c r="BP18" s="18" t="s">
        <v>312</v>
      </c>
      <c r="BQ18" s="18" t="s">
        <v>313</v>
      </c>
      <c r="BR18" s="18" t="s">
        <v>314</v>
      </c>
      <c r="BS18" s="18" t="s">
        <v>322</v>
      </c>
      <c r="BT18" s="18" t="s">
        <v>330</v>
      </c>
      <c r="BU18" s="18" t="s">
        <v>338</v>
      </c>
      <c r="BV18" s="18" t="s">
        <v>346</v>
      </c>
    </row>
    <row r="19" spans="1:12" ht="48.75" customHeight="1">
      <c r="A19" s="17"/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28"/>
    </row>
    <row r="20" spans="1:12" ht="16.5" customHeight="1">
      <c r="A20" s="17"/>
      <c r="B20" s="72" t="s">
        <v>282</v>
      </c>
      <c r="C20" s="72"/>
      <c r="D20" s="17"/>
      <c r="E20" s="17"/>
      <c r="F20" s="17"/>
      <c r="G20" s="17"/>
      <c r="H20" s="17"/>
      <c r="I20" s="32"/>
      <c r="J20" s="32"/>
      <c r="K20" s="32"/>
      <c r="L20" s="17"/>
    </row>
    <row r="21" spans="1:12" ht="60" customHeight="1">
      <c r="A21" s="17"/>
      <c r="B21" s="72"/>
      <c r="C21" s="72"/>
      <c r="D21" s="17"/>
      <c r="E21" s="17"/>
      <c r="F21" s="17"/>
      <c r="G21" s="17"/>
      <c r="H21" s="17"/>
      <c r="I21" s="17"/>
      <c r="J21" s="17"/>
      <c r="K21" s="17"/>
      <c r="L21" s="17"/>
    </row>
    <row r="22" ht="12.75"/>
    <row r="23" ht="12.75"/>
  </sheetData>
  <sheetProtection password="AD9F" sheet="1" objects="1" scenarios="1"/>
  <mergeCells count="18">
    <mergeCell ref="B1:C1"/>
    <mergeCell ref="B2:L2"/>
    <mergeCell ref="B3:I3"/>
    <mergeCell ref="B5:B6"/>
    <mergeCell ref="C5:C6"/>
    <mergeCell ref="D5:D6"/>
    <mergeCell ref="E5:H5"/>
    <mergeCell ref="I5:K5"/>
    <mergeCell ref="L5:L6"/>
    <mergeCell ref="B20:C20"/>
    <mergeCell ref="B21:C21"/>
    <mergeCell ref="B7:L7"/>
    <mergeCell ref="B8:B11"/>
    <mergeCell ref="C9:L9"/>
    <mergeCell ref="B12:B14"/>
    <mergeCell ref="C13:L13"/>
    <mergeCell ref="B15:B18"/>
    <mergeCell ref="C16:L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57"/>
  <sheetViews>
    <sheetView showGridLines="0" showRowColHeaders="0" tabSelected="1" zoomScalePageLayoutView="0" workbookViewId="0" topLeftCell="A1">
      <pane xSplit="4" ySplit="6" topLeftCell="E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0" sqref="K50"/>
    </sheetView>
  </sheetViews>
  <sheetFormatPr defaultColWidth="0" defaultRowHeight="12.75" zeroHeight="1"/>
  <cols>
    <col min="1" max="1" width="2.7109375" style="18" customWidth="1"/>
    <col min="2" max="2" width="6.57421875" style="18" customWidth="1"/>
    <col min="3" max="3" width="49.140625" style="18" customWidth="1"/>
    <col min="4" max="4" width="13.57421875" style="18" customWidth="1"/>
    <col min="5" max="8" width="12.421875" style="18" customWidth="1"/>
    <col min="9" max="9" width="12.8515625" style="18" customWidth="1"/>
    <col min="10" max="10" width="13.00390625" style="18" customWidth="1"/>
    <col min="11" max="11" width="12.8515625" style="18" customWidth="1"/>
    <col min="12" max="12" width="21.7109375" style="18" customWidth="1"/>
    <col min="13" max="17" width="9.140625" style="18" customWidth="1"/>
    <col min="18" max="16384" width="0" style="18" hidden="1" customWidth="1"/>
  </cols>
  <sheetData>
    <row r="1" spans="1:12" ht="15.75" customHeight="1">
      <c r="A1" s="50" t="s">
        <v>719</v>
      </c>
      <c r="B1" s="75"/>
      <c r="C1" s="75"/>
      <c r="D1" s="17"/>
      <c r="E1" s="17"/>
      <c r="F1" s="17"/>
      <c r="G1" s="17"/>
      <c r="H1" s="17"/>
      <c r="I1" s="17"/>
      <c r="J1" s="17"/>
      <c r="K1" s="17"/>
      <c r="L1" s="17"/>
    </row>
    <row r="2" spans="1:12" ht="39.75" customHeight="1">
      <c r="A2" s="29"/>
      <c r="B2" s="76" t="s">
        <v>12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30" customHeight="1">
      <c r="A3" s="17"/>
      <c r="B3" s="77" t="s">
        <v>13</v>
      </c>
      <c r="C3" s="77"/>
      <c r="D3" s="77"/>
      <c r="E3" s="77"/>
      <c r="F3" s="77"/>
      <c r="G3" s="77"/>
      <c r="H3" s="77"/>
      <c r="I3" s="77"/>
      <c r="J3" s="17"/>
      <c r="K3" s="17"/>
      <c r="L3" s="17"/>
    </row>
    <row r="4" spans="1:12" ht="14.25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6.5" customHeight="1">
      <c r="A5" s="20"/>
      <c r="B5" s="78"/>
      <c r="C5" s="80" t="s">
        <v>14</v>
      </c>
      <c r="D5" s="81" t="s">
        <v>15</v>
      </c>
      <c r="E5" s="81" t="s">
        <v>16</v>
      </c>
      <c r="F5" s="81"/>
      <c r="G5" s="81"/>
      <c r="H5" s="81"/>
      <c r="I5" s="81" t="s">
        <v>17</v>
      </c>
      <c r="J5" s="81"/>
      <c r="K5" s="81" t="s">
        <v>17</v>
      </c>
      <c r="L5" s="82" t="s">
        <v>18</v>
      </c>
    </row>
    <row r="6" spans="1:12" ht="16.5" customHeight="1">
      <c r="A6" s="20"/>
      <c r="B6" s="79"/>
      <c r="C6" s="80"/>
      <c r="D6" s="81"/>
      <c r="E6" s="21" t="s">
        <v>19</v>
      </c>
      <c r="F6" s="21" t="s">
        <v>20</v>
      </c>
      <c r="G6" s="21" t="s">
        <v>21</v>
      </c>
      <c r="H6" s="21" t="s">
        <v>22</v>
      </c>
      <c r="I6" s="21" t="s">
        <v>23</v>
      </c>
      <c r="J6" s="21" t="s">
        <v>24</v>
      </c>
      <c r="K6" s="21" t="s">
        <v>25</v>
      </c>
      <c r="L6" s="82" t="s">
        <v>22</v>
      </c>
    </row>
    <row r="7" spans="1:12" ht="16.5" customHeight="1">
      <c r="A7" s="20"/>
      <c r="B7" s="83" t="s">
        <v>348</v>
      </c>
      <c r="C7" s="83" t="s">
        <v>348</v>
      </c>
      <c r="D7" s="83"/>
      <c r="E7" s="84"/>
      <c r="F7" s="84"/>
      <c r="G7" s="84"/>
      <c r="H7" s="84"/>
      <c r="I7" s="84"/>
      <c r="J7" s="84"/>
      <c r="K7" s="84"/>
      <c r="L7" s="84"/>
    </row>
    <row r="8" spans="1:74" ht="81.75" customHeight="1">
      <c r="A8" s="20"/>
      <c r="B8" s="69" t="s">
        <v>349</v>
      </c>
      <c r="C8" s="30" t="s">
        <v>350</v>
      </c>
      <c r="D8" s="24" t="s">
        <v>34</v>
      </c>
      <c r="E8" s="47" t="e">
        <f aca="true" t="shared" si="0" ref="E8:K8">E10/E11*100</f>
        <v>#DIV/0!</v>
      </c>
      <c r="F8" s="47" t="e">
        <f t="shared" si="0"/>
        <v>#DIV/0!</v>
      </c>
      <c r="G8" s="47" t="e">
        <f t="shared" si="0"/>
        <v>#DIV/0!</v>
      </c>
      <c r="H8" s="47" t="e">
        <f t="shared" si="0"/>
        <v>#DIV/0!</v>
      </c>
      <c r="I8" s="47" t="e">
        <f t="shared" si="0"/>
        <v>#DIV/0!</v>
      </c>
      <c r="J8" s="47" t="e">
        <f t="shared" si="0"/>
        <v>#DIV/0!</v>
      </c>
      <c r="K8" s="47" t="e">
        <f t="shared" si="0"/>
        <v>#DIV/0!</v>
      </c>
      <c r="L8" s="52"/>
      <c r="BO8" s="18" t="s">
        <v>399</v>
      </c>
      <c r="BP8" s="18" t="s">
        <v>400</v>
      </c>
      <c r="BQ8" s="18" t="s">
        <v>401</v>
      </c>
      <c r="BR8" s="18" t="s">
        <v>402</v>
      </c>
      <c r="BS8" s="18" t="s">
        <v>559</v>
      </c>
      <c r="BT8" s="18" t="s">
        <v>599</v>
      </c>
      <c r="BU8" s="18" t="s">
        <v>639</v>
      </c>
      <c r="BV8" s="18" t="s">
        <v>679</v>
      </c>
    </row>
    <row r="9" spans="1:12" ht="16.5" customHeight="1">
      <c r="A9" s="20"/>
      <c r="B9" s="69"/>
      <c r="C9" s="85" t="s">
        <v>30</v>
      </c>
      <c r="D9" s="85"/>
      <c r="E9" s="86"/>
      <c r="F9" s="86"/>
      <c r="G9" s="86"/>
      <c r="H9" s="86"/>
      <c r="I9" s="86"/>
      <c r="J9" s="86"/>
      <c r="K9" s="86"/>
      <c r="L9" s="86"/>
    </row>
    <row r="10" spans="1:74" ht="70.5" customHeight="1">
      <c r="A10" s="20"/>
      <c r="B10" s="69"/>
      <c r="C10" s="27" t="s">
        <v>351</v>
      </c>
      <c r="D10" s="26" t="s">
        <v>36</v>
      </c>
      <c r="E10" s="44"/>
      <c r="F10" s="44"/>
      <c r="G10" s="44"/>
      <c r="H10" s="44"/>
      <c r="I10" s="53"/>
      <c r="J10" s="53"/>
      <c r="K10" s="54"/>
      <c r="L10" s="55"/>
      <c r="BO10" s="18" t="s">
        <v>403</v>
      </c>
      <c r="BP10" s="18" t="s">
        <v>404</v>
      </c>
      <c r="BQ10" s="18" t="s">
        <v>405</v>
      </c>
      <c r="BR10" s="18" t="s">
        <v>406</v>
      </c>
      <c r="BS10" s="18" t="s">
        <v>560</v>
      </c>
      <c r="BT10" s="18" t="s">
        <v>600</v>
      </c>
      <c r="BU10" s="18" t="s">
        <v>640</v>
      </c>
      <c r="BV10" s="18" t="s">
        <v>680</v>
      </c>
    </row>
    <row r="11" spans="1:74" ht="48.75" customHeight="1">
      <c r="A11" s="20"/>
      <c r="B11" s="69"/>
      <c r="C11" s="27" t="s">
        <v>352</v>
      </c>
      <c r="D11" s="26" t="s">
        <v>36</v>
      </c>
      <c r="E11" s="44"/>
      <c r="F11" s="44"/>
      <c r="G11" s="44"/>
      <c r="H11" s="44"/>
      <c r="I11" s="53"/>
      <c r="J11" s="53"/>
      <c r="K11" s="54"/>
      <c r="L11" s="55"/>
      <c r="BO11" s="18" t="s">
        <v>407</v>
      </c>
      <c r="BP11" s="18" t="s">
        <v>408</v>
      </c>
      <c r="BQ11" s="18" t="s">
        <v>409</v>
      </c>
      <c r="BR11" s="18" t="s">
        <v>410</v>
      </c>
      <c r="BS11" s="18" t="s">
        <v>561</v>
      </c>
      <c r="BT11" s="18" t="s">
        <v>601</v>
      </c>
      <c r="BU11" s="18" t="s">
        <v>641</v>
      </c>
      <c r="BV11" s="18" t="s">
        <v>681</v>
      </c>
    </row>
    <row r="12" spans="1:74" ht="60" customHeight="1">
      <c r="A12" s="20"/>
      <c r="B12" s="69" t="s">
        <v>353</v>
      </c>
      <c r="C12" s="23" t="s">
        <v>354</v>
      </c>
      <c r="D12" s="24" t="s">
        <v>34</v>
      </c>
      <c r="E12" s="44">
        <f aca="true" t="shared" si="1" ref="E12:K12">E14/E15*100</f>
        <v>0</v>
      </c>
      <c r="F12" s="44">
        <f t="shared" si="1"/>
        <v>0</v>
      </c>
      <c r="G12" s="44">
        <f t="shared" si="1"/>
        <v>0</v>
      </c>
      <c r="H12" s="44">
        <f t="shared" si="1"/>
        <v>2.127659574468085</v>
      </c>
      <c r="I12" s="47">
        <f t="shared" si="1"/>
        <v>0</v>
      </c>
      <c r="J12" s="47">
        <f t="shared" si="1"/>
        <v>0</v>
      </c>
      <c r="K12" s="47">
        <f t="shared" si="1"/>
        <v>0</v>
      </c>
      <c r="L12" s="56"/>
      <c r="BO12" s="18" t="s">
        <v>411</v>
      </c>
      <c r="BP12" s="18" t="s">
        <v>412</v>
      </c>
      <c r="BQ12" s="18" t="s">
        <v>413</v>
      </c>
      <c r="BR12" s="18" t="s">
        <v>414</v>
      </c>
      <c r="BS12" s="18" t="s">
        <v>562</v>
      </c>
      <c r="BT12" s="18" t="s">
        <v>602</v>
      </c>
      <c r="BU12" s="18" t="s">
        <v>642</v>
      </c>
      <c r="BV12" s="18" t="s">
        <v>682</v>
      </c>
    </row>
    <row r="13" spans="1:12" ht="16.5" customHeight="1">
      <c r="A13" s="20"/>
      <c r="B13" s="69"/>
      <c r="C13" s="70" t="s">
        <v>30</v>
      </c>
      <c r="D13" s="70"/>
      <c r="E13" s="71"/>
      <c r="F13" s="71"/>
      <c r="G13" s="71"/>
      <c r="H13" s="71"/>
      <c r="I13" s="71"/>
      <c r="J13" s="71"/>
      <c r="K13" s="71"/>
      <c r="L13" s="71"/>
    </row>
    <row r="14" spans="1:74" ht="38.25" customHeight="1">
      <c r="A14" s="20"/>
      <c r="B14" s="69"/>
      <c r="C14" s="27" t="s">
        <v>355</v>
      </c>
      <c r="D14" s="26" t="s">
        <v>36</v>
      </c>
      <c r="E14" s="44">
        <v>0</v>
      </c>
      <c r="F14" s="44">
        <v>0</v>
      </c>
      <c r="G14" s="44">
        <v>0</v>
      </c>
      <c r="H14" s="44">
        <v>1</v>
      </c>
      <c r="I14" s="46">
        <v>0</v>
      </c>
      <c r="J14" s="46">
        <v>0</v>
      </c>
      <c r="K14" s="46">
        <v>0</v>
      </c>
      <c r="L14" s="51"/>
      <c r="BO14" s="18" t="s">
        <v>415</v>
      </c>
      <c r="BP14" s="18" t="s">
        <v>416</v>
      </c>
      <c r="BQ14" s="18" t="s">
        <v>417</v>
      </c>
      <c r="BR14" s="18" t="s">
        <v>418</v>
      </c>
      <c r="BS14" s="18" t="s">
        <v>563</v>
      </c>
      <c r="BT14" s="18" t="s">
        <v>603</v>
      </c>
      <c r="BU14" s="18" t="s">
        <v>643</v>
      </c>
      <c r="BV14" s="18" t="s">
        <v>683</v>
      </c>
    </row>
    <row r="15" spans="1:74" ht="27" customHeight="1">
      <c r="A15" s="20"/>
      <c r="B15" s="69"/>
      <c r="C15" s="27" t="s">
        <v>356</v>
      </c>
      <c r="D15" s="26" t="s">
        <v>36</v>
      </c>
      <c r="E15" s="44">
        <v>28</v>
      </c>
      <c r="F15" s="44">
        <v>37</v>
      </c>
      <c r="G15" s="44">
        <v>29</v>
      </c>
      <c r="H15" s="44">
        <v>47</v>
      </c>
      <c r="I15" s="46">
        <v>39</v>
      </c>
      <c r="J15" s="46">
        <v>28</v>
      </c>
      <c r="K15" s="46">
        <v>37</v>
      </c>
      <c r="L15" s="51"/>
      <c r="BO15" s="18" t="s">
        <v>419</v>
      </c>
      <c r="BP15" s="18" t="s">
        <v>420</v>
      </c>
      <c r="BQ15" s="18" t="s">
        <v>421</v>
      </c>
      <c r="BR15" s="18" t="s">
        <v>422</v>
      </c>
      <c r="BS15" s="18" t="s">
        <v>564</v>
      </c>
      <c r="BT15" s="18" t="s">
        <v>604</v>
      </c>
      <c r="BU15" s="18" t="s">
        <v>644</v>
      </c>
      <c r="BV15" s="18" t="s">
        <v>684</v>
      </c>
    </row>
    <row r="16" spans="1:74" ht="48.75" customHeight="1">
      <c r="A16" s="20"/>
      <c r="B16" s="69" t="s">
        <v>357</v>
      </c>
      <c r="C16" s="23" t="s">
        <v>358</v>
      </c>
      <c r="D16" s="24" t="s">
        <v>34</v>
      </c>
      <c r="E16" s="44">
        <f aca="true" t="shared" si="2" ref="E16:K16">((E19/E18*100)+(E20/E18*100)+(E21/E18*100)+(E22/E18*100)+((E18-E23)/E18*100)+((E18-E24)/E18*100)+(E25/E18*100)+(E26/E18*100)+(E27/E18*100)+(E28/E18*100)+(E29/E18*100)+(E30/E18*100)+(E31/E18*100)+(E32/E18*100)+(E33/E18*100)+(E34/E18*100))/16</f>
        <v>65.625</v>
      </c>
      <c r="F16" s="44">
        <f t="shared" si="2"/>
        <v>89.58333333333333</v>
      </c>
      <c r="G16" s="44">
        <f t="shared" si="2"/>
        <v>91.66666666666666</v>
      </c>
      <c r="H16" s="47">
        <f t="shared" si="2"/>
        <v>83.33333333333331</v>
      </c>
      <c r="I16" s="47">
        <f t="shared" si="2"/>
        <v>87.49999999999999</v>
      </c>
      <c r="J16" s="47">
        <f t="shared" si="2"/>
        <v>81.24999999999999</v>
      </c>
      <c r="K16" s="47">
        <f t="shared" si="2"/>
        <v>79.16666666666666</v>
      </c>
      <c r="L16" s="51"/>
      <c r="BO16" s="18" t="s">
        <v>423</v>
      </c>
      <c r="BP16" s="18" t="s">
        <v>424</v>
      </c>
      <c r="BQ16" s="18" t="s">
        <v>425</v>
      </c>
      <c r="BR16" s="18" t="s">
        <v>426</v>
      </c>
      <c r="BS16" s="18" t="s">
        <v>565</v>
      </c>
      <c r="BT16" s="18" t="s">
        <v>605</v>
      </c>
      <c r="BU16" s="18" t="s">
        <v>645</v>
      </c>
      <c r="BV16" s="18" t="s">
        <v>685</v>
      </c>
    </row>
    <row r="17" spans="1:12" ht="16.5" customHeight="1">
      <c r="A17" s="20"/>
      <c r="B17" s="69"/>
      <c r="C17" s="70" t="s">
        <v>30</v>
      </c>
      <c r="D17" s="70"/>
      <c r="E17" s="71"/>
      <c r="F17" s="71"/>
      <c r="G17" s="71"/>
      <c r="H17" s="71"/>
      <c r="I17" s="71"/>
      <c r="J17" s="71"/>
      <c r="K17" s="71"/>
      <c r="L17" s="71"/>
    </row>
    <row r="18" spans="1:74" ht="27" customHeight="1">
      <c r="A18" s="20"/>
      <c r="B18" s="69"/>
      <c r="C18" s="27" t="s">
        <v>359</v>
      </c>
      <c r="D18" s="26" t="s">
        <v>31</v>
      </c>
      <c r="E18" s="44">
        <v>4</v>
      </c>
      <c r="F18" s="44">
        <v>3</v>
      </c>
      <c r="G18" s="44">
        <v>3</v>
      </c>
      <c r="H18" s="46">
        <v>3</v>
      </c>
      <c r="I18" s="46">
        <v>3</v>
      </c>
      <c r="J18" s="46">
        <v>3</v>
      </c>
      <c r="K18" s="46">
        <v>3</v>
      </c>
      <c r="L18" s="51"/>
      <c r="BO18" s="18" t="s">
        <v>427</v>
      </c>
      <c r="BP18" s="18" t="s">
        <v>428</v>
      </c>
      <c r="BQ18" s="18" t="s">
        <v>429</v>
      </c>
      <c r="BR18" s="18" t="s">
        <v>430</v>
      </c>
      <c r="BS18" s="18" t="s">
        <v>566</v>
      </c>
      <c r="BT18" s="18" t="s">
        <v>606</v>
      </c>
      <c r="BU18" s="18" t="s">
        <v>646</v>
      </c>
      <c r="BV18" s="18" t="s">
        <v>686</v>
      </c>
    </row>
    <row r="19" spans="1:74" ht="38.25" customHeight="1">
      <c r="A19" s="20"/>
      <c r="B19" s="69"/>
      <c r="C19" s="27" t="s">
        <v>360</v>
      </c>
      <c r="D19" s="26" t="s">
        <v>31</v>
      </c>
      <c r="E19" s="44">
        <v>4</v>
      </c>
      <c r="F19" s="44">
        <v>3</v>
      </c>
      <c r="G19" s="44">
        <v>3</v>
      </c>
      <c r="H19" s="46">
        <v>3</v>
      </c>
      <c r="I19" s="46">
        <v>3</v>
      </c>
      <c r="J19" s="46">
        <v>3</v>
      </c>
      <c r="K19" s="46">
        <v>3</v>
      </c>
      <c r="L19" s="51"/>
      <c r="BO19" s="18" t="s">
        <v>431</v>
      </c>
      <c r="BP19" s="18" t="s">
        <v>432</v>
      </c>
      <c r="BQ19" s="18" t="s">
        <v>433</v>
      </c>
      <c r="BR19" s="18" t="s">
        <v>434</v>
      </c>
      <c r="BS19" s="18" t="s">
        <v>567</v>
      </c>
      <c r="BT19" s="18" t="s">
        <v>607</v>
      </c>
      <c r="BU19" s="18" t="s">
        <v>647</v>
      </c>
      <c r="BV19" s="18" t="s">
        <v>687</v>
      </c>
    </row>
    <row r="20" spans="1:74" ht="38.25" customHeight="1">
      <c r="A20" s="20"/>
      <c r="B20" s="69"/>
      <c r="C20" s="27" t="s">
        <v>361</v>
      </c>
      <c r="D20" s="26" t="s">
        <v>31</v>
      </c>
      <c r="E20" s="44">
        <v>3</v>
      </c>
      <c r="F20" s="44">
        <v>3</v>
      </c>
      <c r="G20" s="44">
        <v>3</v>
      </c>
      <c r="H20" s="46">
        <v>3</v>
      </c>
      <c r="I20" s="46">
        <v>3</v>
      </c>
      <c r="J20" s="46">
        <v>3</v>
      </c>
      <c r="K20" s="46">
        <v>3</v>
      </c>
      <c r="L20" s="51"/>
      <c r="BO20" s="18" t="s">
        <v>435</v>
      </c>
      <c r="BP20" s="18" t="s">
        <v>436</v>
      </c>
      <c r="BQ20" s="18" t="s">
        <v>437</v>
      </c>
      <c r="BR20" s="18" t="s">
        <v>438</v>
      </c>
      <c r="BS20" s="18" t="s">
        <v>568</v>
      </c>
      <c r="BT20" s="18" t="s">
        <v>608</v>
      </c>
      <c r="BU20" s="18" t="s">
        <v>648</v>
      </c>
      <c r="BV20" s="18" t="s">
        <v>688</v>
      </c>
    </row>
    <row r="21" spans="1:74" ht="48.75" customHeight="1">
      <c r="A21" s="20"/>
      <c r="B21" s="69"/>
      <c r="C21" s="27" t="s">
        <v>362</v>
      </c>
      <c r="D21" s="26" t="s">
        <v>31</v>
      </c>
      <c r="E21" s="44">
        <v>4</v>
      </c>
      <c r="F21" s="44">
        <v>3</v>
      </c>
      <c r="G21" s="44">
        <v>3</v>
      </c>
      <c r="H21" s="46">
        <v>3</v>
      </c>
      <c r="I21" s="46">
        <v>3</v>
      </c>
      <c r="J21" s="46">
        <v>3</v>
      </c>
      <c r="K21" s="46">
        <v>3</v>
      </c>
      <c r="L21" s="51"/>
      <c r="BO21" s="18" t="s">
        <v>439</v>
      </c>
      <c r="BP21" s="18" t="s">
        <v>440</v>
      </c>
      <c r="BQ21" s="18" t="s">
        <v>441</v>
      </c>
      <c r="BR21" s="18" t="s">
        <v>442</v>
      </c>
      <c r="BS21" s="18" t="s">
        <v>569</v>
      </c>
      <c r="BT21" s="18" t="s">
        <v>609</v>
      </c>
      <c r="BU21" s="18" t="s">
        <v>649</v>
      </c>
      <c r="BV21" s="18" t="s">
        <v>689</v>
      </c>
    </row>
    <row r="22" spans="1:74" ht="38.25" customHeight="1">
      <c r="A22" s="20"/>
      <c r="B22" s="69"/>
      <c r="C22" s="27" t="s">
        <v>363</v>
      </c>
      <c r="D22" s="26" t="s">
        <v>31</v>
      </c>
      <c r="E22" s="44">
        <v>4</v>
      </c>
      <c r="F22" s="44">
        <v>3</v>
      </c>
      <c r="G22" s="44">
        <v>3</v>
      </c>
      <c r="H22" s="46">
        <v>3</v>
      </c>
      <c r="I22" s="46">
        <v>3</v>
      </c>
      <c r="J22" s="46">
        <v>3</v>
      </c>
      <c r="K22" s="46">
        <v>3</v>
      </c>
      <c r="L22" s="51"/>
      <c r="BO22" s="18" t="s">
        <v>443</v>
      </c>
      <c r="BP22" s="18" t="s">
        <v>444</v>
      </c>
      <c r="BQ22" s="18" t="s">
        <v>445</v>
      </c>
      <c r="BR22" s="18" t="s">
        <v>446</v>
      </c>
      <c r="BS22" s="18" t="s">
        <v>570</v>
      </c>
      <c r="BT22" s="18" t="s">
        <v>610</v>
      </c>
      <c r="BU22" s="18" t="s">
        <v>650</v>
      </c>
      <c r="BV22" s="18" t="s">
        <v>690</v>
      </c>
    </row>
    <row r="23" spans="1:74" ht="48.75" customHeight="1">
      <c r="A23" s="20"/>
      <c r="B23" s="69"/>
      <c r="C23" s="27" t="s">
        <v>364</v>
      </c>
      <c r="D23" s="26" t="s">
        <v>31</v>
      </c>
      <c r="E23" s="44">
        <v>0</v>
      </c>
      <c r="F23" s="44">
        <v>0</v>
      </c>
      <c r="G23" s="44">
        <v>0</v>
      </c>
      <c r="H23" s="46">
        <v>1</v>
      </c>
      <c r="I23" s="46">
        <v>2</v>
      </c>
      <c r="J23" s="46">
        <v>2</v>
      </c>
      <c r="K23" s="46">
        <v>3</v>
      </c>
      <c r="L23" s="51"/>
      <c r="BO23" s="18" t="s">
        <v>447</v>
      </c>
      <c r="BP23" s="18" t="s">
        <v>448</v>
      </c>
      <c r="BQ23" s="18" t="s">
        <v>449</v>
      </c>
      <c r="BR23" s="18" t="s">
        <v>450</v>
      </c>
      <c r="BS23" s="18" t="s">
        <v>571</v>
      </c>
      <c r="BT23" s="18" t="s">
        <v>611</v>
      </c>
      <c r="BU23" s="18" t="s">
        <v>651</v>
      </c>
      <c r="BV23" s="18" t="s">
        <v>691</v>
      </c>
    </row>
    <row r="24" spans="1:74" ht="38.25" customHeight="1">
      <c r="A24" s="20"/>
      <c r="B24" s="69"/>
      <c r="C24" s="27" t="s">
        <v>365</v>
      </c>
      <c r="D24" s="26" t="s">
        <v>31</v>
      </c>
      <c r="E24" s="44">
        <v>0</v>
      </c>
      <c r="F24" s="44">
        <v>0</v>
      </c>
      <c r="G24" s="44">
        <v>0</v>
      </c>
      <c r="H24" s="46">
        <v>0</v>
      </c>
      <c r="I24" s="46">
        <v>0</v>
      </c>
      <c r="J24" s="46">
        <v>0</v>
      </c>
      <c r="K24" s="46">
        <v>0</v>
      </c>
      <c r="L24" s="51"/>
      <c r="BO24" s="18" t="s">
        <v>451</v>
      </c>
      <c r="BP24" s="18" t="s">
        <v>452</v>
      </c>
      <c r="BQ24" s="18" t="s">
        <v>453</v>
      </c>
      <c r="BR24" s="18" t="s">
        <v>454</v>
      </c>
      <c r="BS24" s="18" t="s">
        <v>572</v>
      </c>
      <c r="BT24" s="18" t="s">
        <v>612</v>
      </c>
      <c r="BU24" s="18" t="s">
        <v>652</v>
      </c>
      <c r="BV24" s="18" t="s">
        <v>692</v>
      </c>
    </row>
    <row r="25" spans="1:74" ht="38.25" customHeight="1">
      <c r="A25" s="20"/>
      <c r="B25" s="69"/>
      <c r="C25" s="27" t="s">
        <v>366</v>
      </c>
      <c r="D25" s="26" t="s">
        <v>31</v>
      </c>
      <c r="E25" s="44"/>
      <c r="F25" s="44">
        <v>3</v>
      </c>
      <c r="G25" s="44">
        <v>3</v>
      </c>
      <c r="H25" s="46">
        <v>3</v>
      </c>
      <c r="I25" s="46">
        <v>3</v>
      </c>
      <c r="J25" s="46">
        <v>3</v>
      </c>
      <c r="K25" s="46">
        <v>3</v>
      </c>
      <c r="L25" s="51"/>
      <c r="BO25" s="18" t="s">
        <v>455</v>
      </c>
      <c r="BP25" s="18" t="s">
        <v>456</v>
      </c>
      <c r="BQ25" s="18" t="s">
        <v>457</v>
      </c>
      <c r="BR25" s="18" t="s">
        <v>458</v>
      </c>
      <c r="BS25" s="18" t="s">
        <v>573</v>
      </c>
      <c r="BT25" s="18" t="s">
        <v>613</v>
      </c>
      <c r="BU25" s="18" t="s">
        <v>653</v>
      </c>
      <c r="BV25" s="18" t="s">
        <v>693</v>
      </c>
    </row>
    <row r="26" spans="1:74" ht="48.75" customHeight="1">
      <c r="A26" s="20"/>
      <c r="B26" s="69"/>
      <c r="C26" s="27" t="s">
        <v>367</v>
      </c>
      <c r="D26" s="26" t="s">
        <v>31</v>
      </c>
      <c r="E26" s="44"/>
      <c r="F26" s="44">
        <v>3</v>
      </c>
      <c r="G26" s="44">
        <v>3</v>
      </c>
      <c r="H26" s="46">
        <v>3</v>
      </c>
      <c r="I26" s="46">
        <v>3</v>
      </c>
      <c r="J26" s="46">
        <v>3</v>
      </c>
      <c r="K26" s="46">
        <v>3</v>
      </c>
      <c r="L26" s="51"/>
      <c r="BO26" s="18" t="s">
        <v>459</v>
      </c>
      <c r="BP26" s="18" t="s">
        <v>460</v>
      </c>
      <c r="BQ26" s="18" t="s">
        <v>461</v>
      </c>
      <c r="BR26" s="18" t="s">
        <v>462</v>
      </c>
      <c r="BS26" s="18" t="s">
        <v>574</v>
      </c>
      <c r="BT26" s="18" t="s">
        <v>614</v>
      </c>
      <c r="BU26" s="18" t="s">
        <v>654</v>
      </c>
      <c r="BV26" s="18" t="s">
        <v>694</v>
      </c>
    </row>
    <row r="27" spans="1:74" ht="38.25" customHeight="1">
      <c r="A27" s="20"/>
      <c r="B27" s="69"/>
      <c r="C27" s="27" t="s">
        <v>368</v>
      </c>
      <c r="D27" s="26" t="s">
        <v>31</v>
      </c>
      <c r="E27" s="44"/>
      <c r="F27" s="44">
        <v>3</v>
      </c>
      <c r="G27" s="44">
        <v>3</v>
      </c>
      <c r="H27" s="46">
        <v>3</v>
      </c>
      <c r="I27" s="46">
        <v>3</v>
      </c>
      <c r="J27" s="46">
        <v>3</v>
      </c>
      <c r="K27" s="46">
        <v>3</v>
      </c>
      <c r="L27" s="51"/>
      <c r="BO27" s="18" t="s">
        <v>463</v>
      </c>
      <c r="BP27" s="18" t="s">
        <v>464</v>
      </c>
      <c r="BQ27" s="18" t="s">
        <v>465</v>
      </c>
      <c r="BR27" s="18" t="s">
        <v>466</v>
      </c>
      <c r="BS27" s="18" t="s">
        <v>575</v>
      </c>
      <c r="BT27" s="18" t="s">
        <v>615</v>
      </c>
      <c r="BU27" s="18" t="s">
        <v>655</v>
      </c>
      <c r="BV27" s="18" t="s">
        <v>695</v>
      </c>
    </row>
    <row r="28" spans="1:74" ht="48.75" customHeight="1">
      <c r="A28" s="20"/>
      <c r="B28" s="69"/>
      <c r="C28" s="27" t="s">
        <v>369</v>
      </c>
      <c r="D28" s="26" t="s">
        <v>31</v>
      </c>
      <c r="E28" s="44">
        <v>4</v>
      </c>
      <c r="F28" s="44">
        <v>3</v>
      </c>
      <c r="G28" s="44">
        <v>3</v>
      </c>
      <c r="H28" s="46">
        <v>3</v>
      </c>
      <c r="I28" s="46">
        <v>3</v>
      </c>
      <c r="J28" s="46">
        <v>3</v>
      </c>
      <c r="K28" s="46">
        <v>3</v>
      </c>
      <c r="L28" s="51"/>
      <c r="BO28" s="18" t="s">
        <v>467</v>
      </c>
      <c r="BP28" s="18" t="s">
        <v>468</v>
      </c>
      <c r="BQ28" s="18" t="s">
        <v>469</v>
      </c>
      <c r="BR28" s="18" t="s">
        <v>470</v>
      </c>
      <c r="BS28" s="18" t="s">
        <v>576</v>
      </c>
      <c r="BT28" s="18" t="s">
        <v>616</v>
      </c>
      <c r="BU28" s="18" t="s">
        <v>656</v>
      </c>
      <c r="BV28" s="18" t="s">
        <v>696</v>
      </c>
    </row>
    <row r="29" spans="1:74" ht="60" customHeight="1">
      <c r="A29" s="20"/>
      <c r="B29" s="69"/>
      <c r="C29" s="27" t="s">
        <v>370</v>
      </c>
      <c r="D29" s="26" t="s">
        <v>31</v>
      </c>
      <c r="E29" s="44">
        <v>3</v>
      </c>
      <c r="F29" s="44">
        <v>3</v>
      </c>
      <c r="G29" s="44">
        <v>3</v>
      </c>
      <c r="H29" s="46">
        <v>3</v>
      </c>
      <c r="I29" s="46">
        <v>3</v>
      </c>
      <c r="J29" s="46">
        <v>3</v>
      </c>
      <c r="K29" s="46">
        <v>3</v>
      </c>
      <c r="L29" s="51"/>
      <c r="BO29" s="18" t="s">
        <v>471</v>
      </c>
      <c r="BP29" s="18" t="s">
        <v>472</v>
      </c>
      <c r="BQ29" s="18" t="s">
        <v>473</v>
      </c>
      <c r="BR29" s="18" t="s">
        <v>474</v>
      </c>
      <c r="BS29" s="18" t="s">
        <v>577</v>
      </c>
      <c r="BT29" s="18" t="s">
        <v>617</v>
      </c>
      <c r="BU29" s="18" t="s">
        <v>657</v>
      </c>
      <c r="BV29" s="18" t="s">
        <v>697</v>
      </c>
    </row>
    <row r="30" spans="1:74" ht="60" customHeight="1">
      <c r="A30" s="20"/>
      <c r="B30" s="69"/>
      <c r="C30" s="27" t="s">
        <v>371</v>
      </c>
      <c r="D30" s="26" t="s">
        <v>31</v>
      </c>
      <c r="E30" s="44">
        <v>2</v>
      </c>
      <c r="F30" s="44">
        <v>2</v>
      </c>
      <c r="G30" s="44">
        <v>1</v>
      </c>
      <c r="H30" s="46">
        <v>0</v>
      </c>
      <c r="I30" s="46">
        <v>3</v>
      </c>
      <c r="J30" s="46">
        <v>0</v>
      </c>
      <c r="K30" s="46">
        <v>0</v>
      </c>
      <c r="L30" s="51"/>
      <c r="BO30" s="18" t="s">
        <v>475</v>
      </c>
      <c r="BP30" s="18" t="s">
        <v>476</v>
      </c>
      <c r="BQ30" s="18" t="s">
        <v>477</v>
      </c>
      <c r="BR30" s="18" t="s">
        <v>478</v>
      </c>
      <c r="BS30" s="18" t="s">
        <v>578</v>
      </c>
      <c r="BT30" s="18" t="s">
        <v>618</v>
      </c>
      <c r="BU30" s="18" t="s">
        <v>658</v>
      </c>
      <c r="BV30" s="18" t="s">
        <v>698</v>
      </c>
    </row>
    <row r="31" spans="1:74" ht="38.25" customHeight="1">
      <c r="A31" s="20"/>
      <c r="B31" s="69"/>
      <c r="C31" s="27" t="s">
        <v>372</v>
      </c>
      <c r="D31" s="26" t="s">
        <v>31</v>
      </c>
      <c r="E31" s="44">
        <v>4</v>
      </c>
      <c r="F31" s="44">
        <v>3</v>
      </c>
      <c r="G31" s="44">
        <v>3</v>
      </c>
      <c r="H31" s="46">
        <v>3</v>
      </c>
      <c r="I31" s="46">
        <v>3</v>
      </c>
      <c r="J31" s="46">
        <v>3</v>
      </c>
      <c r="K31" s="46">
        <v>3</v>
      </c>
      <c r="L31" s="51"/>
      <c r="BO31" s="18" t="s">
        <v>479</v>
      </c>
      <c r="BP31" s="18" t="s">
        <v>480</v>
      </c>
      <c r="BQ31" s="18" t="s">
        <v>481</v>
      </c>
      <c r="BR31" s="18" t="s">
        <v>482</v>
      </c>
      <c r="BS31" s="18" t="s">
        <v>579</v>
      </c>
      <c r="BT31" s="18" t="s">
        <v>619</v>
      </c>
      <c r="BU31" s="18" t="s">
        <v>659</v>
      </c>
      <c r="BV31" s="18" t="s">
        <v>699</v>
      </c>
    </row>
    <row r="32" spans="1:74" ht="38.25" customHeight="1">
      <c r="A32" s="20"/>
      <c r="B32" s="69"/>
      <c r="C32" s="27" t="s">
        <v>373</v>
      </c>
      <c r="D32" s="26" t="s">
        <v>31</v>
      </c>
      <c r="E32" s="44">
        <v>4</v>
      </c>
      <c r="F32" s="44">
        <v>3</v>
      </c>
      <c r="G32" s="44">
        <v>3</v>
      </c>
      <c r="H32" s="46">
        <v>3</v>
      </c>
      <c r="I32" s="46">
        <v>3</v>
      </c>
      <c r="J32" s="46">
        <v>3</v>
      </c>
      <c r="K32" s="46">
        <v>3</v>
      </c>
      <c r="L32" s="51"/>
      <c r="BO32" s="18" t="s">
        <v>483</v>
      </c>
      <c r="BP32" s="18" t="s">
        <v>484</v>
      </c>
      <c r="BQ32" s="18" t="s">
        <v>485</v>
      </c>
      <c r="BR32" s="18" t="s">
        <v>486</v>
      </c>
      <c r="BS32" s="18" t="s">
        <v>580</v>
      </c>
      <c r="BT32" s="18" t="s">
        <v>620</v>
      </c>
      <c r="BU32" s="18" t="s">
        <v>660</v>
      </c>
      <c r="BV32" s="18" t="s">
        <v>700</v>
      </c>
    </row>
    <row r="33" spans="1:74" ht="38.25" customHeight="1">
      <c r="A33" s="20"/>
      <c r="B33" s="69"/>
      <c r="C33" s="27" t="s">
        <v>374</v>
      </c>
      <c r="D33" s="26" t="s">
        <v>31</v>
      </c>
      <c r="E33" s="44">
        <v>1</v>
      </c>
      <c r="F33" s="44">
        <v>1</v>
      </c>
      <c r="G33" s="44">
        <v>3</v>
      </c>
      <c r="H33" s="46">
        <v>1</v>
      </c>
      <c r="I33" s="46">
        <v>1</v>
      </c>
      <c r="J33" s="46">
        <v>1</v>
      </c>
      <c r="K33" s="46">
        <v>1</v>
      </c>
      <c r="L33" s="51"/>
      <c r="BO33" s="18" t="s">
        <v>487</v>
      </c>
      <c r="BP33" s="18" t="s">
        <v>488</v>
      </c>
      <c r="BQ33" s="18" t="s">
        <v>489</v>
      </c>
      <c r="BR33" s="18" t="s">
        <v>490</v>
      </c>
      <c r="BS33" s="18" t="s">
        <v>581</v>
      </c>
      <c r="BT33" s="18" t="s">
        <v>621</v>
      </c>
      <c r="BU33" s="18" t="s">
        <v>661</v>
      </c>
      <c r="BV33" s="18" t="s">
        <v>701</v>
      </c>
    </row>
    <row r="34" spans="1:74" ht="48.75" customHeight="1">
      <c r="A34" s="20"/>
      <c r="B34" s="69"/>
      <c r="C34" s="27" t="s">
        <v>375</v>
      </c>
      <c r="D34" s="26" t="s">
        <v>31</v>
      </c>
      <c r="E34" s="44">
        <v>1</v>
      </c>
      <c r="F34" s="44">
        <v>1</v>
      </c>
      <c r="G34" s="44">
        <v>1</v>
      </c>
      <c r="H34" s="46">
        <v>1</v>
      </c>
      <c r="I34" s="46">
        <v>1</v>
      </c>
      <c r="J34" s="46">
        <v>1</v>
      </c>
      <c r="K34" s="46">
        <v>1</v>
      </c>
      <c r="L34" s="51"/>
      <c r="BO34" s="18" t="s">
        <v>491</v>
      </c>
      <c r="BP34" s="18" t="s">
        <v>492</v>
      </c>
      <c r="BQ34" s="18" t="s">
        <v>493</v>
      </c>
      <c r="BR34" s="18" t="s">
        <v>494</v>
      </c>
      <c r="BS34" s="18" t="s">
        <v>582</v>
      </c>
      <c r="BT34" s="18" t="s">
        <v>622</v>
      </c>
      <c r="BU34" s="18" t="s">
        <v>662</v>
      </c>
      <c r="BV34" s="18" t="s">
        <v>702</v>
      </c>
    </row>
    <row r="35" spans="1:74" ht="60" customHeight="1">
      <c r="A35" s="20"/>
      <c r="B35" s="22" t="s">
        <v>376</v>
      </c>
      <c r="C35" s="23" t="s">
        <v>377</v>
      </c>
      <c r="D35" s="24" t="s">
        <v>34</v>
      </c>
      <c r="E35" s="44">
        <f aca="true" t="shared" si="3" ref="E35:K35">(E23+E24)/E18*100</f>
        <v>0</v>
      </c>
      <c r="F35" s="44">
        <f t="shared" si="3"/>
        <v>0</v>
      </c>
      <c r="G35" s="44">
        <f t="shared" si="3"/>
        <v>0</v>
      </c>
      <c r="H35" s="47">
        <f t="shared" si="3"/>
        <v>33.33333333333333</v>
      </c>
      <c r="I35" s="47">
        <f t="shared" si="3"/>
        <v>66.66666666666666</v>
      </c>
      <c r="J35" s="47">
        <f t="shared" si="3"/>
        <v>66.66666666666666</v>
      </c>
      <c r="K35" s="47">
        <f t="shared" si="3"/>
        <v>100</v>
      </c>
      <c r="L35" s="51"/>
      <c r="BO35" s="18" t="s">
        <v>495</v>
      </c>
      <c r="BP35" s="18" t="s">
        <v>496</v>
      </c>
      <c r="BQ35" s="18" t="s">
        <v>497</v>
      </c>
      <c r="BR35" s="18" t="s">
        <v>498</v>
      </c>
      <c r="BS35" s="18" t="s">
        <v>583</v>
      </c>
      <c r="BT35" s="18" t="s">
        <v>623</v>
      </c>
      <c r="BU35" s="18" t="s">
        <v>663</v>
      </c>
      <c r="BV35" s="18" t="s">
        <v>703</v>
      </c>
    </row>
    <row r="36" spans="1:74" ht="38.25" customHeight="1">
      <c r="A36" s="20"/>
      <c r="B36" s="69" t="s">
        <v>378</v>
      </c>
      <c r="C36" s="23" t="s">
        <v>379</v>
      </c>
      <c r="D36" s="24" t="s">
        <v>34</v>
      </c>
      <c r="E36" s="44">
        <f aca="true" t="shared" si="4" ref="E36:K36">E38/E39*100</f>
        <v>81.27376425855513</v>
      </c>
      <c r="F36" s="44">
        <f t="shared" si="4"/>
        <v>82.33009708737865</v>
      </c>
      <c r="G36" s="44">
        <f t="shared" si="4"/>
        <v>82.54901960784314</v>
      </c>
      <c r="H36" s="44">
        <f t="shared" si="4"/>
        <v>82.78846153846153</v>
      </c>
      <c r="I36" s="47">
        <f t="shared" si="4"/>
        <v>91.94029850746269</v>
      </c>
      <c r="J36" s="47">
        <f t="shared" si="4"/>
        <v>92</v>
      </c>
      <c r="K36" s="47">
        <f t="shared" si="4"/>
        <v>91.91246431969553</v>
      </c>
      <c r="L36" s="51"/>
      <c r="BO36" s="18" t="s">
        <v>499</v>
      </c>
      <c r="BP36" s="18" t="s">
        <v>500</v>
      </c>
      <c r="BQ36" s="18" t="s">
        <v>501</v>
      </c>
      <c r="BR36" s="18" t="s">
        <v>502</v>
      </c>
      <c r="BS36" s="18" t="s">
        <v>584</v>
      </c>
      <c r="BT36" s="18" t="s">
        <v>624</v>
      </c>
      <c r="BU36" s="18" t="s">
        <v>664</v>
      </c>
      <c r="BV36" s="18" t="s">
        <v>704</v>
      </c>
    </row>
    <row r="37" spans="1:12" ht="16.5" customHeight="1">
      <c r="A37" s="20"/>
      <c r="B37" s="69"/>
      <c r="C37" s="70" t="s">
        <v>30</v>
      </c>
      <c r="D37" s="70"/>
      <c r="E37" s="71"/>
      <c r="F37" s="71"/>
      <c r="G37" s="71"/>
      <c r="H37" s="71"/>
      <c r="I37" s="71"/>
      <c r="J37" s="71"/>
      <c r="K37" s="71"/>
      <c r="L37" s="71"/>
    </row>
    <row r="38" spans="1:74" ht="38.25" customHeight="1">
      <c r="A38" s="20"/>
      <c r="B38" s="69"/>
      <c r="C38" s="27" t="s">
        <v>380</v>
      </c>
      <c r="D38" s="26" t="s">
        <v>36</v>
      </c>
      <c r="E38" s="44">
        <v>855</v>
      </c>
      <c r="F38" s="44">
        <v>848</v>
      </c>
      <c r="G38" s="44">
        <v>842</v>
      </c>
      <c r="H38" s="44">
        <v>861</v>
      </c>
      <c r="I38" s="46">
        <v>924</v>
      </c>
      <c r="J38" s="46">
        <v>943</v>
      </c>
      <c r="K38" s="46">
        <v>966</v>
      </c>
      <c r="L38" s="51"/>
      <c r="BO38" s="18" t="s">
        <v>503</v>
      </c>
      <c r="BP38" s="18" t="s">
        <v>504</v>
      </c>
      <c r="BQ38" s="18" t="s">
        <v>505</v>
      </c>
      <c r="BR38" s="18" t="s">
        <v>506</v>
      </c>
      <c r="BS38" s="18" t="s">
        <v>585</v>
      </c>
      <c r="BT38" s="18" t="s">
        <v>625</v>
      </c>
      <c r="BU38" s="18" t="s">
        <v>665</v>
      </c>
      <c r="BV38" s="18" t="s">
        <v>705</v>
      </c>
    </row>
    <row r="39" spans="1:74" ht="38.25" customHeight="1">
      <c r="A39" s="20"/>
      <c r="B39" s="69"/>
      <c r="C39" s="27" t="s">
        <v>381</v>
      </c>
      <c r="D39" s="26" t="s">
        <v>36</v>
      </c>
      <c r="E39" s="44">
        <v>1052</v>
      </c>
      <c r="F39" s="44">
        <v>1030</v>
      </c>
      <c r="G39" s="44">
        <v>1020</v>
      </c>
      <c r="H39" s="44">
        <v>1040</v>
      </c>
      <c r="I39" s="46">
        <v>1005</v>
      </c>
      <c r="J39" s="46">
        <v>1025</v>
      </c>
      <c r="K39" s="46">
        <v>1051</v>
      </c>
      <c r="L39" s="51"/>
      <c r="BO39" s="18" t="s">
        <v>507</v>
      </c>
      <c r="BP39" s="18" t="s">
        <v>508</v>
      </c>
      <c r="BQ39" s="18" t="s">
        <v>509</v>
      </c>
      <c r="BR39" s="18" t="s">
        <v>510</v>
      </c>
      <c r="BS39" s="18" t="s">
        <v>586</v>
      </c>
      <c r="BT39" s="18" t="s">
        <v>626</v>
      </c>
      <c r="BU39" s="18" t="s">
        <v>666</v>
      </c>
      <c r="BV39" s="18" t="s">
        <v>706</v>
      </c>
    </row>
    <row r="40" spans="1:74" ht="60" customHeight="1">
      <c r="A40" s="20"/>
      <c r="B40" s="69" t="s">
        <v>382</v>
      </c>
      <c r="C40" s="23" t="s">
        <v>383</v>
      </c>
      <c r="D40" s="24" t="s">
        <v>34</v>
      </c>
      <c r="E40" s="44">
        <f aca="true" t="shared" si="5" ref="E40:K40">E42/E43*100</f>
        <v>0</v>
      </c>
      <c r="F40" s="44">
        <f t="shared" si="5"/>
        <v>0</v>
      </c>
      <c r="G40" s="44">
        <f t="shared" si="5"/>
        <v>0</v>
      </c>
      <c r="H40" s="44">
        <f t="shared" si="5"/>
        <v>8.413001912045889</v>
      </c>
      <c r="I40" s="47">
        <f t="shared" si="5"/>
        <v>0</v>
      </c>
      <c r="J40" s="47">
        <f t="shared" si="5"/>
        <v>0</v>
      </c>
      <c r="K40" s="47">
        <f t="shared" si="5"/>
        <v>0</v>
      </c>
      <c r="L40" s="51"/>
      <c r="BO40" s="18" t="s">
        <v>511</v>
      </c>
      <c r="BP40" s="18" t="s">
        <v>512</v>
      </c>
      <c r="BQ40" s="18" t="s">
        <v>513</v>
      </c>
      <c r="BR40" s="18" t="s">
        <v>514</v>
      </c>
      <c r="BS40" s="18" t="s">
        <v>587</v>
      </c>
      <c r="BT40" s="18" t="s">
        <v>627</v>
      </c>
      <c r="BU40" s="18" t="s">
        <v>667</v>
      </c>
      <c r="BV40" s="18" t="s">
        <v>707</v>
      </c>
    </row>
    <row r="41" spans="1:12" ht="16.5" customHeight="1">
      <c r="A41" s="20"/>
      <c r="B41" s="69"/>
      <c r="C41" s="70" t="s">
        <v>30</v>
      </c>
      <c r="D41" s="70"/>
      <c r="E41" s="71"/>
      <c r="F41" s="71"/>
      <c r="G41" s="71"/>
      <c r="H41" s="71"/>
      <c r="I41" s="71"/>
      <c r="J41" s="71"/>
      <c r="K41" s="71"/>
      <c r="L41" s="71"/>
    </row>
    <row r="42" spans="1:74" ht="38.25" customHeight="1">
      <c r="A42" s="20"/>
      <c r="B42" s="69"/>
      <c r="C42" s="27" t="s">
        <v>384</v>
      </c>
      <c r="D42" s="26" t="s">
        <v>36</v>
      </c>
      <c r="E42" s="44">
        <v>0</v>
      </c>
      <c r="F42" s="44">
        <v>0</v>
      </c>
      <c r="G42" s="44">
        <v>0</v>
      </c>
      <c r="H42" s="44">
        <v>88</v>
      </c>
      <c r="I42" s="46">
        <v>0</v>
      </c>
      <c r="J42" s="46">
        <v>0</v>
      </c>
      <c r="K42" s="46">
        <v>0</v>
      </c>
      <c r="L42" s="51"/>
      <c r="BO42" s="18" t="s">
        <v>515</v>
      </c>
      <c r="BP42" s="18" t="s">
        <v>516</v>
      </c>
      <c r="BQ42" s="18" t="s">
        <v>517</v>
      </c>
      <c r="BR42" s="18" t="s">
        <v>518</v>
      </c>
      <c r="BS42" s="18" t="s">
        <v>588</v>
      </c>
      <c r="BT42" s="18" t="s">
        <v>628</v>
      </c>
      <c r="BU42" s="18" t="s">
        <v>668</v>
      </c>
      <c r="BV42" s="18" t="s">
        <v>708</v>
      </c>
    </row>
    <row r="43" spans="1:74" ht="27" customHeight="1">
      <c r="A43" s="20"/>
      <c r="B43" s="69"/>
      <c r="C43" s="27" t="s">
        <v>385</v>
      </c>
      <c r="D43" s="26" t="s">
        <v>36</v>
      </c>
      <c r="E43" s="44">
        <v>1041</v>
      </c>
      <c r="F43" s="44">
        <v>1025</v>
      </c>
      <c r="G43" s="44">
        <v>1020</v>
      </c>
      <c r="H43" s="44">
        <v>1046</v>
      </c>
      <c r="I43" s="46">
        <v>1005</v>
      </c>
      <c r="J43" s="46">
        <v>1025</v>
      </c>
      <c r="K43" s="46">
        <v>1050</v>
      </c>
      <c r="L43" s="51"/>
      <c r="BO43" s="18" t="s">
        <v>519</v>
      </c>
      <c r="BP43" s="18" t="s">
        <v>520</v>
      </c>
      <c r="BQ43" s="18" t="s">
        <v>521</v>
      </c>
      <c r="BR43" s="18" t="s">
        <v>522</v>
      </c>
      <c r="BS43" s="18" t="s">
        <v>589</v>
      </c>
      <c r="BT43" s="18" t="s">
        <v>629</v>
      </c>
      <c r="BU43" s="18" t="s">
        <v>669</v>
      </c>
      <c r="BV43" s="18" t="s">
        <v>709</v>
      </c>
    </row>
    <row r="44" spans="1:74" ht="38.25" customHeight="1">
      <c r="A44" s="20"/>
      <c r="B44" s="69" t="s">
        <v>386</v>
      </c>
      <c r="C44" s="23" t="s">
        <v>387</v>
      </c>
      <c r="D44" s="24" t="s">
        <v>388</v>
      </c>
      <c r="E44" s="44">
        <f aca="true" t="shared" si="6" ref="E44:K44">E46/E47</f>
        <v>94.46337786259542</v>
      </c>
      <c r="F44" s="44">
        <f t="shared" si="6"/>
        <v>76.74751232214267</v>
      </c>
      <c r="G44" s="44">
        <f t="shared" si="6"/>
        <v>77.43317120622568</v>
      </c>
      <c r="H44" s="47">
        <f t="shared" si="6"/>
        <v>93.89469961240309</v>
      </c>
      <c r="I44" s="47">
        <f t="shared" si="6"/>
        <v>84.54097722960152</v>
      </c>
      <c r="J44" s="47">
        <f t="shared" si="6"/>
        <v>78.27485768500948</v>
      </c>
      <c r="K44" s="47">
        <f t="shared" si="6"/>
        <v>78.7618595825427</v>
      </c>
      <c r="L44" s="51"/>
      <c r="BO44" s="18" t="s">
        <v>523</v>
      </c>
      <c r="BP44" s="18" t="s">
        <v>524</v>
      </c>
      <c r="BQ44" s="18" t="s">
        <v>525</v>
      </c>
      <c r="BR44" s="18" t="s">
        <v>526</v>
      </c>
      <c r="BS44" s="18" t="s">
        <v>590</v>
      </c>
      <c r="BT44" s="18" t="s">
        <v>630</v>
      </c>
      <c r="BU44" s="18" t="s">
        <v>670</v>
      </c>
      <c r="BV44" s="18" t="s">
        <v>710</v>
      </c>
    </row>
    <row r="45" spans="1:12" ht="16.5" customHeight="1">
      <c r="A45" s="20"/>
      <c r="B45" s="69"/>
      <c r="C45" s="70" t="s">
        <v>30</v>
      </c>
      <c r="D45" s="70"/>
      <c r="E45" s="71"/>
      <c r="F45" s="71"/>
      <c r="G45" s="71"/>
      <c r="H45" s="71"/>
      <c r="I45" s="71"/>
      <c r="J45" s="71"/>
      <c r="K45" s="71"/>
      <c r="L45" s="71"/>
    </row>
    <row r="46" spans="1:74" ht="27" customHeight="1">
      <c r="A46" s="20"/>
      <c r="B46" s="69"/>
      <c r="C46" s="27" t="s">
        <v>389</v>
      </c>
      <c r="D46" s="26" t="s">
        <v>388</v>
      </c>
      <c r="E46" s="44">
        <v>98997.62</v>
      </c>
      <c r="F46" s="44">
        <v>82526.6</v>
      </c>
      <c r="G46" s="44">
        <v>79601.3</v>
      </c>
      <c r="H46" s="44">
        <v>96899.32999999999</v>
      </c>
      <c r="I46" s="46">
        <v>89106.19</v>
      </c>
      <c r="J46" s="46">
        <v>82501.7</v>
      </c>
      <c r="K46" s="46">
        <v>83015</v>
      </c>
      <c r="L46" s="51"/>
      <c r="BO46" s="18" t="s">
        <v>527</v>
      </c>
      <c r="BP46" s="18" t="s">
        <v>528</v>
      </c>
      <c r="BQ46" s="18" t="s">
        <v>529</v>
      </c>
      <c r="BR46" s="18" t="s">
        <v>530</v>
      </c>
      <c r="BS46" s="18" t="s">
        <v>591</v>
      </c>
      <c r="BT46" s="18" t="s">
        <v>631</v>
      </c>
      <c r="BU46" s="18" t="s">
        <v>671</v>
      </c>
      <c r="BV46" s="18" t="s">
        <v>711</v>
      </c>
    </row>
    <row r="47" spans="1:74" ht="27" customHeight="1">
      <c r="A47" s="20"/>
      <c r="B47" s="69"/>
      <c r="C47" s="27" t="s">
        <v>390</v>
      </c>
      <c r="D47" s="26" t="s">
        <v>36</v>
      </c>
      <c r="E47" s="44">
        <v>1048</v>
      </c>
      <c r="F47" s="44">
        <v>1075.3</v>
      </c>
      <c r="G47" s="44">
        <v>1028</v>
      </c>
      <c r="H47" s="46">
        <v>1032</v>
      </c>
      <c r="I47" s="46">
        <v>1054</v>
      </c>
      <c r="J47" s="46">
        <v>1054</v>
      </c>
      <c r="K47" s="46">
        <v>1054</v>
      </c>
      <c r="L47" s="51"/>
      <c r="BO47" s="18" t="s">
        <v>531</v>
      </c>
      <c r="BP47" s="18" t="s">
        <v>532</v>
      </c>
      <c r="BQ47" s="18" t="s">
        <v>533</v>
      </c>
      <c r="BR47" s="18" t="s">
        <v>534</v>
      </c>
      <c r="BS47" s="18" t="s">
        <v>592</v>
      </c>
      <c r="BT47" s="18" t="s">
        <v>632</v>
      </c>
      <c r="BU47" s="18" t="s">
        <v>672</v>
      </c>
      <c r="BV47" s="18" t="s">
        <v>712</v>
      </c>
    </row>
    <row r="48" spans="1:74" ht="60" customHeight="1">
      <c r="A48" s="20"/>
      <c r="B48" s="69" t="s">
        <v>391</v>
      </c>
      <c r="C48" s="23" t="s">
        <v>392</v>
      </c>
      <c r="D48" s="24" t="s">
        <v>34</v>
      </c>
      <c r="E48" s="44">
        <f aca="true" t="shared" si="7" ref="E48:K48">E50/E55*100</f>
        <v>87.2159090909091</v>
      </c>
      <c r="F48" s="44">
        <f t="shared" si="7"/>
        <v>87.99540493968983</v>
      </c>
      <c r="G48" s="44">
        <f t="shared" si="7"/>
        <v>104.16666666666667</v>
      </c>
      <c r="H48" s="44">
        <f t="shared" si="7"/>
        <v>43.80069524913094</v>
      </c>
      <c r="I48" s="47">
        <f t="shared" si="7"/>
        <v>89.749430523918</v>
      </c>
      <c r="J48" s="47">
        <f t="shared" si="7"/>
        <v>91.18663594470046</v>
      </c>
      <c r="K48" s="47">
        <f t="shared" si="7"/>
        <v>92.12050984936269</v>
      </c>
      <c r="L48" s="51"/>
      <c r="BO48" s="18" t="s">
        <v>535</v>
      </c>
      <c r="BP48" s="18" t="s">
        <v>536</v>
      </c>
      <c r="BQ48" s="18" t="s">
        <v>537</v>
      </c>
      <c r="BR48" s="18" t="s">
        <v>538</v>
      </c>
      <c r="BS48" s="18" t="s">
        <v>593</v>
      </c>
      <c r="BT48" s="18" t="s">
        <v>633</v>
      </c>
      <c r="BU48" s="18" t="s">
        <v>673</v>
      </c>
      <c r="BV48" s="18" t="s">
        <v>713</v>
      </c>
    </row>
    <row r="49" spans="1:12" ht="16.5" customHeight="1">
      <c r="A49" s="20"/>
      <c r="B49" s="69"/>
      <c r="C49" s="70" t="s">
        <v>30</v>
      </c>
      <c r="D49" s="70"/>
      <c r="E49" s="71"/>
      <c r="F49" s="71"/>
      <c r="G49" s="71"/>
      <c r="H49" s="71"/>
      <c r="I49" s="71"/>
      <c r="J49" s="71"/>
      <c r="K49" s="71"/>
      <c r="L49" s="71"/>
    </row>
    <row r="50" spans="1:74" ht="60" customHeight="1">
      <c r="A50" s="20"/>
      <c r="B50" s="69"/>
      <c r="C50" s="27" t="s">
        <v>393</v>
      </c>
      <c r="D50" s="24" t="s">
        <v>36</v>
      </c>
      <c r="E50" s="44">
        <f aca="true" t="shared" si="8" ref="E50:K50">E52+E53+E54</f>
        <v>1535</v>
      </c>
      <c r="F50" s="44">
        <f t="shared" si="8"/>
        <v>1532</v>
      </c>
      <c r="G50" s="44">
        <f t="shared" si="8"/>
        <v>1775</v>
      </c>
      <c r="H50" s="44">
        <f t="shared" si="8"/>
        <v>756</v>
      </c>
      <c r="I50" s="44">
        <f t="shared" si="8"/>
        <v>1576</v>
      </c>
      <c r="J50" s="44">
        <f t="shared" si="8"/>
        <v>1583</v>
      </c>
      <c r="K50" s="44">
        <f t="shared" si="8"/>
        <v>1590</v>
      </c>
      <c r="L50" s="51"/>
      <c r="BO50" s="18" t="s">
        <v>539</v>
      </c>
      <c r="BP50" s="18" t="s">
        <v>540</v>
      </c>
      <c r="BQ50" s="18" t="s">
        <v>541</v>
      </c>
      <c r="BR50" s="18" t="s">
        <v>542</v>
      </c>
      <c r="BS50" s="18" t="s">
        <v>594</v>
      </c>
      <c r="BT50" s="18" t="s">
        <v>634</v>
      </c>
      <c r="BU50" s="18" t="s">
        <v>674</v>
      </c>
      <c r="BV50" s="18" t="s">
        <v>714</v>
      </c>
    </row>
    <row r="51" spans="1:12" ht="16.5" customHeight="1">
      <c r="A51" s="20"/>
      <c r="B51" s="69"/>
      <c r="C51" s="70" t="s">
        <v>30</v>
      </c>
      <c r="D51" s="70"/>
      <c r="E51" s="71"/>
      <c r="F51" s="71"/>
      <c r="G51" s="71"/>
      <c r="H51" s="71"/>
      <c r="I51" s="71"/>
      <c r="J51" s="71"/>
      <c r="K51" s="71"/>
      <c r="L51" s="71"/>
    </row>
    <row r="52" spans="1:74" ht="48.75" customHeight="1">
      <c r="A52" s="20"/>
      <c r="B52" s="69"/>
      <c r="C52" s="27" t="s">
        <v>394</v>
      </c>
      <c r="D52" s="26" t="s">
        <v>36</v>
      </c>
      <c r="E52" s="44">
        <v>1135</v>
      </c>
      <c r="F52" s="44">
        <v>1137</v>
      </c>
      <c r="G52" s="44">
        <v>1334</v>
      </c>
      <c r="H52" s="44">
        <v>339</v>
      </c>
      <c r="I52" s="46">
        <v>1116</v>
      </c>
      <c r="J52" s="46">
        <v>1116</v>
      </c>
      <c r="K52" s="46">
        <v>1116</v>
      </c>
      <c r="L52" s="51"/>
      <c r="BO52" s="18" t="s">
        <v>543</v>
      </c>
      <c r="BP52" s="18" t="s">
        <v>544</v>
      </c>
      <c r="BQ52" s="18" t="s">
        <v>545</v>
      </c>
      <c r="BR52" s="18" t="s">
        <v>546</v>
      </c>
      <c r="BS52" s="18" t="s">
        <v>595</v>
      </c>
      <c r="BT52" s="18" t="s">
        <v>635</v>
      </c>
      <c r="BU52" s="18" t="s">
        <v>675</v>
      </c>
      <c r="BV52" s="18" t="s">
        <v>715</v>
      </c>
    </row>
    <row r="53" spans="1:74" ht="48.75" customHeight="1">
      <c r="A53" s="20"/>
      <c r="B53" s="69"/>
      <c r="C53" s="27" t="s">
        <v>395</v>
      </c>
      <c r="D53" s="26" t="s">
        <v>36</v>
      </c>
      <c r="E53" s="44">
        <v>80</v>
      </c>
      <c r="F53" s="44">
        <v>80</v>
      </c>
      <c r="G53" s="44">
        <v>61</v>
      </c>
      <c r="H53" s="44">
        <v>76</v>
      </c>
      <c r="I53" s="46">
        <v>70</v>
      </c>
      <c r="J53" s="46">
        <v>72</v>
      </c>
      <c r="K53" s="46">
        <v>74</v>
      </c>
      <c r="L53" s="51"/>
      <c r="BO53" s="18" t="s">
        <v>547</v>
      </c>
      <c r="BP53" s="18" t="s">
        <v>548</v>
      </c>
      <c r="BQ53" s="18" t="s">
        <v>549</v>
      </c>
      <c r="BR53" s="18" t="s">
        <v>550</v>
      </c>
      <c r="BS53" s="18" t="s">
        <v>596</v>
      </c>
      <c r="BT53" s="18" t="s">
        <v>636</v>
      </c>
      <c r="BU53" s="18" t="s">
        <v>676</v>
      </c>
      <c r="BV53" s="18" t="s">
        <v>716</v>
      </c>
    </row>
    <row r="54" spans="1:74" ht="48.75" customHeight="1">
      <c r="A54" s="20"/>
      <c r="B54" s="69"/>
      <c r="C54" s="27" t="s">
        <v>396</v>
      </c>
      <c r="D54" s="26" t="s">
        <v>36</v>
      </c>
      <c r="E54" s="44">
        <v>320</v>
      </c>
      <c r="F54" s="44">
        <v>315</v>
      </c>
      <c r="G54" s="44">
        <v>380</v>
      </c>
      <c r="H54" s="44">
        <v>341</v>
      </c>
      <c r="I54" s="46">
        <v>390</v>
      </c>
      <c r="J54" s="46">
        <v>395</v>
      </c>
      <c r="K54" s="46">
        <v>400</v>
      </c>
      <c r="L54" s="51"/>
      <c r="BO54" s="18" t="s">
        <v>551</v>
      </c>
      <c r="BP54" s="18" t="s">
        <v>552</v>
      </c>
      <c r="BQ54" s="18" t="s">
        <v>553</v>
      </c>
      <c r="BR54" s="18" t="s">
        <v>554</v>
      </c>
      <c r="BS54" s="18" t="s">
        <v>597</v>
      </c>
      <c r="BT54" s="18" t="s">
        <v>637</v>
      </c>
      <c r="BU54" s="18" t="s">
        <v>677</v>
      </c>
      <c r="BV54" s="18" t="s">
        <v>717</v>
      </c>
    </row>
    <row r="55" spans="1:74" ht="27" customHeight="1">
      <c r="A55" s="20"/>
      <c r="B55" s="69"/>
      <c r="C55" s="27" t="s">
        <v>397</v>
      </c>
      <c r="D55" s="26" t="s">
        <v>36</v>
      </c>
      <c r="E55" s="44">
        <v>1760</v>
      </c>
      <c r="F55" s="44">
        <v>1741</v>
      </c>
      <c r="G55" s="44">
        <v>1704</v>
      </c>
      <c r="H55" s="44">
        <v>1726</v>
      </c>
      <c r="I55" s="46">
        <v>1756</v>
      </c>
      <c r="J55" s="46">
        <v>1736</v>
      </c>
      <c r="K55" s="46">
        <v>1726</v>
      </c>
      <c r="L55" s="51"/>
      <c r="BO55" s="18" t="s">
        <v>555</v>
      </c>
      <c r="BP55" s="18" t="s">
        <v>556</v>
      </c>
      <c r="BQ55" s="18" t="s">
        <v>557</v>
      </c>
      <c r="BR55" s="18" t="s">
        <v>558</v>
      </c>
      <c r="BS55" s="18" t="s">
        <v>598</v>
      </c>
      <c r="BT55" s="18" t="s">
        <v>638</v>
      </c>
      <c r="BU55" s="18" t="s">
        <v>678</v>
      </c>
      <c r="BV55" s="18" t="s">
        <v>718</v>
      </c>
    </row>
    <row r="56" spans="1:12" ht="27" customHeight="1">
      <c r="A56" s="17"/>
      <c r="B56" s="28"/>
      <c r="C56" s="28"/>
      <c r="D56" s="28"/>
      <c r="E56" s="28"/>
      <c r="F56" s="28"/>
      <c r="G56" s="28"/>
      <c r="H56" s="28"/>
      <c r="I56" s="31"/>
      <c r="J56" s="31"/>
      <c r="K56" s="31"/>
      <c r="L56" s="28"/>
    </row>
    <row r="57" spans="1:12" ht="27" customHeight="1">
      <c r="A57" s="17"/>
      <c r="B57" s="72" t="s">
        <v>398</v>
      </c>
      <c r="C57" s="72"/>
      <c r="D57" s="17"/>
      <c r="E57" s="17"/>
      <c r="F57" s="17"/>
      <c r="G57" s="17"/>
      <c r="H57" s="17"/>
      <c r="I57" s="32"/>
      <c r="J57" s="32"/>
      <c r="K57" s="32"/>
      <c r="L57" s="17"/>
    </row>
    <row r="58" ht="12.75"/>
    <row r="59" ht="12.75"/>
    <row r="60" ht="12.75"/>
  </sheetData>
  <sheetProtection password="AD9F" sheet="1" objects="1" scenarios="1"/>
  <mergeCells count="26">
    <mergeCell ref="B1:C1"/>
    <mergeCell ref="B2:L2"/>
    <mergeCell ref="B3:I3"/>
    <mergeCell ref="B5:B6"/>
    <mergeCell ref="C5:C6"/>
    <mergeCell ref="D5:D6"/>
    <mergeCell ref="E5:H5"/>
    <mergeCell ref="I5:K5"/>
    <mergeCell ref="L5:L6"/>
    <mergeCell ref="B7:L7"/>
    <mergeCell ref="B8:B11"/>
    <mergeCell ref="C9:L9"/>
    <mergeCell ref="B12:B15"/>
    <mergeCell ref="C13:L13"/>
    <mergeCell ref="B16:B34"/>
    <mergeCell ref="C17:L17"/>
    <mergeCell ref="B48:B55"/>
    <mergeCell ref="C49:L49"/>
    <mergeCell ref="C51:L51"/>
    <mergeCell ref="B57:C57"/>
    <mergeCell ref="B36:B39"/>
    <mergeCell ref="C37:L37"/>
    <mergeCell ref="B40:B43"/>
    <mergeCell ref="C41:L41"/>
    <mergeCell ref="B44:B47"/>
    <mergeCell ref="C45:L4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28"/>
  <sheetViews>
    <sheetView showGridLines="0" showRowColHeaders="0" zoomScalePageLayoutView="0" workbookViewId="0" topLeftCell="A1">
      <pane xSplit="4" ySplit="6" topLeftCell="E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8" sqref="L18"/>
    </sheetView>
  </sheetViews>
  <sheetFormatPr defaultColWidth="9.140625" defaultRowHeight="12.75"/>
  <cols>
    <col min="1" max="1" width="2.7109375" style="18" customWidth="1"/>
    <col min="2" max="2" width="6.57421875" style="18" customWidth="1"/>
    <col min="3" max="3" width="43.28125" style="18" customWidth="1"/>
    <col min="4" max="4" width="13.57421875" style="18" customWidth="1"/>
    <col min="5" max="11" width="12.421875" style="18" customWidth="1"/>
    <col min="12" max="12" width="21.7109375" style="18" customWidth="1"/>
    <col min="13" max="16384" width="9.140625" style="18" customWidth="1"/>
  </cols>
  <sheetData>
    <row r="1" spans="1:12" ht="15.75" customHeight="1">
      <c r="A1" s="50" t="s">
        <v>861</v>
      </c>
      <c r="B1" s="75"/>
      <c r="C1" s="75"/>
      <c r="D1" s="17"/>
      <c r="E1" s="17"/>
      <c r="F1" s="17"/>
      <c r="G1" s="17"/>
      <c r="H1" s="17"/>
      <c r="I1" s="17"/>
      <c r="J1" s="17"/>
      <c r="K1" s="17"/>
      <c r="L1" s="17"/>
    </row>
    <row r="2" spans="1:12" ht="39.75" customHeight="1">
      <c r="A2" s="29"/>
      <c r="B2" s="76" t="s">
        <v>12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30" customHeight="1">
      <c r="A3" s="17"/>
      <c r="B3" s="77" t="s">
        <v>13</v>
      </c>
      <c r="C3" s="77"/>
      <c r="D3" s="77"/>
      <c r="E3" s="77"/>
      <c r="F3" s="77"/>
      <c r="G3" s="77"/>
      <c r="H3" s="77"/>
      <c r="I3" s="77"/>
      <c r="J3" s="17"/>
      <c r="K3" s="17"/>
      <c r="L3" s="17"/>
    </row>
    <row r="4" spans="1:12" ht="14.25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6.5" customHeight="1">
      <c r="A5" s="20"/>
      <c r="B5" s="78"/>
      <c r="C5" s="80" t="s">
        <v>14</v>
      </c>
      <c r="D5" s="81" t="s">
        <v>15</v>
      </c>
      <c r="E5" s="81" t="s">
        <v>16</v>
      </c>
      <c r="F5" s="81"/>
      <c r="G5" s="81"/>
      <c r="H5" s="81"/>
      <c r="I5" s="81" t="s">
        <v>17</v>
      </c>
      <c r="J5" s="81"/>
      <c r="K5" s="81" t="s">
        <v>17</v>
      </c>
      <c r="L5" s="82" t="s">
        <v>18</v>
      </c>
    </row>
    <row r="6" spans="1:12" ht="16.5" customHeight="1">
      <c r="A6" s="20"/>
      <c r="B6" s="79"/>
      <c r="C6" s="80"/>
      <c r="D6" s="81"/>
      <c r="E6" s="21" t="s">
        <v>19</v>
      </c>
      <c r="F6" s="21" t="s">
        <v>20</v>
      </c>
      <c r="G6" s="21" t="s">
        <v>21</v>
      </c>
      <c r="H6" s="21" t="s">
        <v>22</v>
      </c>
      <c r="I6" s="21" t="s">
        <v>23</v>
      </c>
      <c r="J6" s="21" t="s">
        <v>24</v>
      </c>
      <c r="K6" s="21" t="s">
        <v>25</v>
      </c>
      <c r="L6" s="82" t="s">
        <v>22</v>
      </c>
    </row>
    <row r="7" spans="1:12" ht="16.5" customHeight="1">
      <c r="A7" s="20"/>
      <c r="B7" s="73" t="s">
        <v>720</v>
      </c>
      <c r="C7" s="73" t="s">
        <v>720</v>
      </c>
      <c r="D7" s="73"/>
      <c r="E7" s="74"/>
      <c r="F7" s="74"/>
      <c r="G7" s="74"/>
      <c r="H7" s="74"/>
      <c r="I7" s="74"/>
      <c r="J7" s="74"/>
      <c r="K7" s="74"/>
      <c r="L7" s="74"/>
    </row>
    <row r="8" spans="1:12" ht="48.75" customHeight="1">
      <c r="A8" s="20"/>
      <c r="B8" s="69" t="s">
        <v>721</v>
      </c>
      <c r="C8" s="23" t="s">
        <v>722</v>
      </c>
      <c r="D8" s="24"/>
      <c r="E8" s="48"/>
      <c r="F8" s="48"/>
      <c r="G8" s="48"/>
      <c r="H8" s="48"/>
      <c r="I8" s="48"/>
      <c r="J8" s="48"/>
      <c r="K8" s="48"/>
      <c r="L8" s="57"/>
    </row>
    <row r="9" spans="1:74" ht="16.5" customHeight="1">
      <c r="A9" s="20"/>
      <c r="B9" s="69"/>
      <c r="C9" s="27" t="s">
        <v>723</v>
      </c>
      <c r="D9" s="24" t="s">
        <v>34</v>
      </c>
      <c r="E9" s="44">
        <f>E13/(Управление!E34*E14)*100</f>
        <v>100.88414340675689</v>
      </c>
      <c r="F9" s="44">
        <f>F13/(Управление!F34*F14)*100</f>
        <v>8.547008547008545</v>
      </c>
      <c r="G9" s="44">
        <f>G13/G14*100</f>
        <v>100</v>
      </c>
      <c r="H9" s="44">
        <f>H13/H14*100</f>
        <v>100</v>
      </c>
      <c r="I9" s="47">
        <f>I13/I14*100</f>
        <v>100</v>
      </c>
      <c r="J9" s="47">
        <f>J13/J14*100</f>
        <v>100</v>
      </c>
      <c r="K9" s="47">
        <f>K13/K14*100</f>
        <v>100</v>
      </c>
      <c r="L9" s="51"/>
      <c r="BO9" s="18" t="s">
        <v>741</v>
      </c>
      <c r="BP9" s="18" t="s">
        <v>742</v>
      </c>
      <c r="BQ9" s="18" t="s">
        <v>743</v>
      </c>
      <c r="BR9" s="18" t="s">
        <v>744</v>
      </c>
      <c r="BS9" s="18" t="s">
        <v>801</v>
      </c>
      <c r="BT9" s="18" t="s">
        <v>816</v>
      </c>
      <c r="BU9" s="18" t="s">
        <v>831</v>
      </c>
      <c r="BV9" s="18" t="s">
        <v>846</v>
      </c>
    </row>
    <row r="10" spans="1:74" ht="16.5" customHeight="1">
      <c r="A10" s="20"/>
      <c r="B10" s="69"/>
      <c r="C10" s="27" t="s">
        <v>724</v>
      </c>
      <c r="D10" s="24" t="s">
        <v>34</v>
      </c>
      <c r="E10" s="44">
        <f aca="true" t="shared" si="0" ref="E10:K10">E16/E15*100</f>
        <v>100</v>
      </c>
      <c r="F10" s="44">
        <f t="shared" si="0"/>
        <v>100</v>
      </c>
      <c r="G10" s="44">
        <f t="shared" si="0"/>
        <v>100</v>
      </c>
      <c r="H10" s="44">
        <f t="shared" si="0"/>
        <v>100</v>
      </c>
      <c r="I10" s="47">
        <f t="shared" si="0"/>
        <v>100</v>
      </c>
      <c r="J10" s="47">
        <f t="shared" si="0"/>
        <v>100</v>
      </c>
      <c r="K10" s="47">
        <f t="shared" si="0"/>
        <v>100</v>
      </c>
      <c r="L10" s="51"/>
      <c r="BO10" s="18" t="s">
        <v>745</v>
      </c>
      <c r="BP10" s="18" t="s">
        <v>746</v>
      </c>
      <c r="BQ10" s="18" t="s">
        <v>747</v>
      </c>
      <c r="BR10" s="18" t="s">
        <v>748</v>
      </c>
      <c r="BS10" s="18" t="s">
        <v>802</v>
      </c>
      <c r="BT10" s="18" t="s">
        <v>817</v>
      </c>
      <c r="BU10" s="18" t="s">
        <v>832</v>
      </c>
      <c r="BV10" s="18" t="s">
        <v>847</v>
      </c>
    </row>
    <row r="11" spans="1:74" ht="16.5" customHeight="1">
      <c r="A11" s="20"/>
      <c r="B11" s="69"/>
      <c r="C11" s="27" t="s">
        <v>725</v>
      </c>
      <c r="D11" s="24" t="s">
        <v>34</v>
      </c>
      <c r="E11" s="44">
        <f aca="true" t="shared" si="1" ref="E11:K11">E17/E18*100</f>
        <v>0</v>
      </c>
      <c r="F11" s="44">
        <f t="shared" si="1"/>
        <v>0</v>
      </c>
      <c r="G11" s="44">
        <f t="shared" si="1"/>
        <v>0</v>
      </c>
      <c r="H11" s="47" t="e">
        <f t="shared" si="1"/>
        <v>#DIV/0!</v>
      </c>
      <c r="I11" s="47" t="e">
        <f t="shared" si="1"/>
        <v>#DIV/0!</v>
      </c>
      <c r="J11" s="47" t="e">
        <f t="shared" si="1"/>
        <v>#DIV/0!</v>
      </c>
      <c r="K11" s="47" t="e">
        <f t="shared" si="1"/>
        <v>#DIV/0!</v>
      </c>
      <c r="L11" s="51"/>
      <c r="BO11" s="18" t="s">
        <v>749</v>
      </c>
      <c r="BP11" s="18" t="s">
        <v>750</v>
      </c>
      <c r="BQ11" s="18" t="s">
        <v>751</v>
      </c>
      <c r="BR11" s="18" t="s">
        <v>752</v>
      </c>
      <c r="BS11" s="18" t="s">
        <v>803</v>
      </c>
      <c r="BT11" s="18" t="s">
        <v>818</v>
      </c>
      <c r="BU11" s="18" t="s">
        <v>833</v>
      </c>
      <c r="BV11" s="18" t="s">
        <v>848</v>
      </c>
    </row>
    <row r="12" spans="1:12" ht="16.5" customHeight="1">
      <c r="A12" s="20"/>
      <c r="B12" s="69"/>
      <c r="C12" s="70" t="s">
        <v>30</v>
      </c>
      <c r="D12" s="70"/>
      <c r="E12" s="71"/>
      <c r="F12" s="71"/>
      <c r="G12" s="71"/>
      <c r="H12" s="71"/>
      <c r="I12" s="71"/>
      <c r="J12" s="71"/>
      <c r="K12" s="71"/>
      <c r="L12" s="71"/>
    </row>
    <row r="13" spans="1:74" ht="27" customHeight="1">
      <c r="A13" s="20"/>
      <c r="B13" s="69"/>
      <c r="C13" s="27" t="s">
        <v>726</v>
      </c>
      <c r="D13" s="26" t="s">
        <v>31</v>
      </c>
      <c r="E13" s="44">
        <v>2857</v>
      </c>
      <c r="F13" s="44">
        <v>13</v>
      </c>
      <c r="G13" s="44">
        <v>13</v>
      </c>
      <c r="H13" s="44">
        <v>13</v>
      </c>
      <c r="I13" s="46">
        <v>13</v>
      </c>
      <c r="J13" s="46">
        <v>13</v>
      </c>
      <c r="K13" s="46">
        <v>13</v>
      </c>
      <c r="L13" s="51"/>
      <c r="BO13" s="18" t="s">
        <v>753</v>
      </c>
      <c r="BP13" s="18" t="s">
        <v>754</v>
      </c>
      <c r="BQ13" s="18" t="s">
        <v>755</v>
      </c>
      <c r="BR13" s="18" t="s">
        <v>756</v>
      </c>
      <c r="BS13" s="18" t="s">
        <v>804</v>
      </c>
      <c r="BT13" s="18" t="s">
        <v>819</v>
      </c>
      <c r="BU13" s="18" t="s">
        <v>834</v>
      </c>
      <c r="BV13" s="18" t="s">
        <v>849</v>
      </c>
    </row>
    <row r="14" spans="1:74" ht="38.25" customHeight="1">
      <c r="A14" s="20"/>
      <c r="B14" s="69"/>
      <c r="C14" s="27" t="s">
        <v>727</v>
      </c>
      <c r="D14" s="26" t="s">
        <v>31</v>
      </c>
      <c r="E14" s="44">
        <v>238.1</v>
      </c>
      <c r="F14" s="44">
        <v>13</v>
      </c>
      <c r="G14" s="44">
        <v>13</v>
      </c>
      <c r="H14" s="44">
        <v>13</v>
      </c>
      <c r="I14" s="46">
        <v>13</v>
      </c>
      <c r="J14" s="46">
        <v>13</v>
      </c>
      <c r="K14" s="46">
        <v>13</v>
      </c>
      <c r="L14" s="51"/>
      <c r="BO14" s="18" t="s">
        <v>757</v>
      </c>
      <c r="BP14" s="18" t="s">
        <v>758</v>
      </c>
      <c r="BQ14" s="18" t="s">
        <v>759</v>
      </c>
      <c r="BR14" s="18" t="s">
        <v>760</v>
      </c>
      <c r="BS14" s="18" t="s">
        <v>805</v>
      </c>
      <c r="BT14" s="18" t="s">
        <v>820</v>
      </c>
      <c r="BU14" s="18" t="s">
        <v>835</v>
      </c>
      <c r="BV14" s="18" t="s">
        <v>850</v>
      </c>
    </row>
    <row r="15" spans="1:74" ht="38.25" customHeight="1">
      <c r="A15" s="20"/>
      <c r="B15" s="69"/>
      <c r="C15" s="27" t="s">
        <v>728</v>
      </c>
      <c r="D15" s="26" t="s">
        <v>31</v>
      </c>
      <c r="E15" s="44">
        <v>15</v>
      </c>
      <c r="F15" s="44">
        <v>15</v>
      </c>
      <c r="G15" s="44">
        <v>15</v>
      </c>
      <c r="H15" s="44">
        <v>15</v>
      </c>
      <c r="I15" s="46">
        <v>15</v>
      </c>
      <c r="J15" s="46">
        <v>15</v>
      </c>
      <c r="K15" s="46">
        <v>15</v>
      </c>
      <c r="L15" s="51"/>
      <c r="BO15" s="18" t="s">
        <v>761</v>
      </c>
      <c r="BP15" s="18" t="s">
        <v>762</v>
      </c>
      <c r="BQ15" s="18" t="s">
        <v>763</v>
      </c>
      <c r="BR15" s="18" t="s">
        <v>764</v>
      </c>
      <c r="BS15" s="18" t="s">
        <v>806</v>
      </c>
      <c r="BT15" s="18" t="s">
        <v>821</v>
      </c>
      <c r="BU15" s="18" t="s">
        <v>836</v>
      </c>
      <c r="BV15" s="18" t="s">
        <v>851</v>
      </c>
    </row>
    <row r="16" spans="1:74" ht="27" customHeight="1">
      <c r="A16" s="20"/>
      <c r="B16" s="69"/>
      <c r="C16" s="27" t="s">
        <v>729</v>
      </c>
      <c r="D16" s="26" t="s">
        <v>31</v>
      </c>
      <c r="E16" s="44">
        <v>15</v>
      </c>
      <c r="F16" s="44">
        <v>15</v>
      </c>
      <c r="G16" s="44">
        <v>15</v>
      </c>
      <c r="H16" s="44">
        <v>15</v>
      </c>
      <c r="I16" s="46">
        <v>15</v>
      </c>
      <c r="J16" s="46">
        <v>15</v>
      </c>
      <c r="K16" s="46">
        <v>15</v>
      </c>
      <c r="L16" s="51"/>
      <c r="BO16" s="18" t="s">
        <v>765</v>
      </c>
      <c r="BP16" s="18" t="s">
        <v>766</v>
      </c>
      <c r="BQ16" s="18" t="s">
        <v>767</v>
      </c>
      <c r="BR16" s="18" t="s">
        <v>768</v>
      </c>
      <c r="BS16" s="18" t="s">
        <v>807</v>
      </c>
      <c r="BT16" s="18" t="s">
        <v>822</v>
      </c>
      <c r="BU16" s="18" t="s">
        <v>837</v>
      </c>
      <c r="BV16" s="18" t="s">
        <v>852</v>
      </c>
    </row>
    <row r="17" spans="1:74" ht="27" customHeight="1">
      <c r="A17" s="20"/>
      <c r="B17" s="69"/>
      <c r="C17" s="27" t="s">
        <v>730</v>
      </c>
      <c r="D17" s="26" t="s">
        <v>31</v>
      </c>
      <c r="E17" s="44">
        <v>0</v>
      </c>
      <c r="F17" s="44">
        <v>0</v>
      </c>
      <c r="G17" s="44">
        <v>0</v>
      </c>
      <c r="H17" s="44">
        <v>3</v>
      </c>
      <c r="I17" s="46">
        <v>3</v>
      </c>
      <c r="J17" s="46">
        <v>3</v>
      </c>
      <c r="K17" s="46">
        <v>3</v>
      </c>
      <c r="L17" s="51"/>
      <c r="BO17" s="18" t="s">
        <v>769</v>
      </c>
      <c r="BP17" s="18" t="s">
        <v>770</v>
      </c>
      <c r="BQ17" s="18" t="s">
        <v>771</v>
      </c>
      <c r="BR17" s="18" t="s">
        <v>772</v>
      </c>
      <c r="BS17" s="18" t="s">
        <v>808</v>
      </c>
      <c r="BT17" s="18" t="s">
        <v>823</v>
      </c>
      <c r="BU17" s="18" t="s">
        <v>838</v>
      </c>
      <c r="BV17" s="18" t="s">
        <v>853</v>
      </c>
    </row>
    <row r="18" spans="1:74" ht="38.25" customHeight="1">
      <c r="A18" s="20"/>
      <c r="B18" s="69"/>
      <c r="C18" s="27" t="s">
        <v>731</v>
      </c>
      <c r="D18" s="26" t="s">
        <v>31</v>
      </c>
      <c r="E18" s="44">
        <v>1</v>
      </c>
      <c r="F18" s="44">
        <v>1</v>
      </c>
      <c r="G18" s="44">
        <v>1</v>
      </c>
      <c r="H18" s="44">
        <v>0</v>
      </c>
      <c r="I18" s="46">
        <v>0</v>
      </c>
      <c r="J18" s="46">
        <v>0</v>
      </c>
      <c r="K18" s="46">
        <v>0</v>
      </c>
      <c r="L18" s="51" t="s">
        <v>1633</v>
      </c>
      <c r="BO18" s="18" t="s">
        <v>773</v>
      </c>
      <c r="BP18" s="18" t="s">
        <v>774</v>
      </c>
      <c r="BQ18" s="18" t="s">
        <v>775</v>
      </c>
      <c r="BR18" s="18" t="s">
        <v>776</v>
      </c>
      <c r="BS18" s="18" t="s">
        <v>809</v>
      </c>
      <c r="BT18" s="18" t="s">
        <v>824</v>
      </c>
      <c r="BU18" s="18" t="s">
        <v>839</v>
      </c>
      <c r="BV18" s="18" t="s">
        <v>854</v>
      </c>
    </row>
    <row r="19" spans="1:74" ht="60" customHeight="1">
      <c r="A19" s="20"/>
      <c r="B19" s="69" t="s">
        <v>732</v>
      </c>
      <c r="C19" s="23" t="s">
        <v>733</v>
      </c>
      <c r="D19" s="24" t="s">
        <v>34</v>
      </c>
      <c r="E19" s="44">
        <f aca="true" t="shared" si="2" ref="E19:K19">E21/E22*100</f>
        <v>50</v>
      </c>
      <c r="F19" s="44">
        <f t="shared" si="2"/>
        <v>53.84615384615385</v>
      </c>
      <c r="G19" s="44">
        <f t="shared" si="2"/>
        <v>53.84615384615385</v>
      </c>
      <c r="H19" s="47">
        <f t="shared" si="2"/>
        <v>7.6923076923076925</v>
      </c>
      <c r="I19" s="47">
        <f t="shared" si="2"/>
        <v>53.84615384615385</v>
      </c>
      <c r="J19" s="47">
        <f t="shared" si="2"/>
        <v>46.15384615384615</v>
      </c>
      <c r="K19" s="47">
        <f t="shared" si="2"/>
        <v>46.15384615384615</v>
      </c>
      <c r="L19" s="51"/>
      <c r="BO19" s="18" t="s">
        <v>777</v>
      </c>
      <c r="BP19" s="18" t="s">
        <v>778</v>
      </c>
      <c r="BQ19" s="18" t="s">
        <v>779</v>
      </c>
      <c r="BR19" s="18" t="s">
        <v>780</v>
      </c>
      <c r="BS19" s="18" t="s">
        <v>810</v>
      </c>
      <c r="BT19" s="18" t="s">
        <v>825</v>
      </c>
      <c r="BU19" s="18" t="s">
        <v>840</v>
      </c>
      <c r="BV19" s="18" t="s">
        <v>855</v>
      </c>
    </row>
    <row r="20" spans="1:12" ht="16.5" customHeight="1">
      <c r="A20" s="20"/>
      <c r="B20" s="69"/>
      <c r="C20" s="70" t="s">
        <v>30</v>
      </c>
      <c r="D20" s="70"/>
      <c r="E20" s="71"/>
      <c r="F20" s="71"/>
      <c r="G20" s="71"/>
      <c r="H20" s="71"/>
      <c r="I20" s="71"/>
      <c r="J20" s="71"/>
      <c r="K20" s="71"/>
      <c r="L20" s="71"/>
    </row>
    <row r="21" spans="1:74" ht="48.75" customHeight="1">
      <c r="A21" s="20"/>
      <c r="B21" s="69"/>
      <c r="C21" s="27" t="s">
        <v>734</v>
      </c>
      <c r="D21" s="26" t="s">
        <v>31</v>
      </c>
      <c r="E21" s="44">
        <v>1</v>
      </c>
      <c r="F21" s="44">
        <v>7</v>
      </c>
      <c r="G21" s="44">
        <v>7</v>
      </c>
      <c r="H21" s="44">
        <v>1</v>
      </c>
      <c r="I21" s="46">
        <v>7</v>
      </c>
      <c r="J21" s="46">
        <v>6</v>
      </c>
      <c r="K21" s="46">
        <v>6</v>
      </c>
      <c r="L21" s="51"/>
      <c r="BO21" s="18" t="s">
        <v>781</v>
      </c>
      <c r="BP21" s="18" t="s">
        <v>782</v>
      </c>
      <c r="BQ21" s="18" t="s">
        <v>783</v>
      </c>
      <c r="BR21" s="18" t="s">
        <v>784</v>
      </c>
      <c r="BS21" s="18" t="s">
        <v>811</v>
      </c>
      <c r="BT21" s="18" t="s">
        <v>826</v>
      </c>
      <c r="BU21" s="18" t="s">
        <v>841</v>
      </c>
      <c r="BV21" s="18" t="s">
        <v>856</v>
      </c>
    </row>
    <row r="22" spans="1:74" ht="48.75" customHeight="1">
      <c r="A22" s="20"/>
      <c r="B22" s="69"/>
      <c r="C22" s="27" t="s">
        <v>735</v>
      </c>
      <c r="D22" s="26" t="s">
        <v>31</v>
      </c>
      <c r="E22" s="44">
        <v>2</v>
      </c>
      <c r="F22" s="44">
        <v>13</v>
      </c>
      <c r="G22" s="44">
        <v>13</v>
      </c>
      <c r="H22" s="46">
        <v>13</v>
      </c>
      <c r="I22" s="46">
        <v>13</v>
      </c>
      <c r="J22" s="46">
        <v>13</v>
      </c>
      <c r="K22" s="46">
        <v>13</v>
      </c>
      <c r="L22" s="51"/>
      <c r="BO22" s="18" t="s">
        <v>785</v>
      </c>
      <c r="BP22" s="18" t="s">
        <v>786</v>
      </c>
      <c r="BQ22" s="18" t="s">
        <v>787</v>
      </c>
      <c r="BR22" s="18" t="s">
        <v>788</v>
      </c>
      <c r="BS22" s="18" t="s">
        <v>812</v>
      </c>
      <c r="BT22" s="18" t="s">
        <v>827</v>
      </c>
      <c r="BU22" s="18" t="s">
        <v>842</v>
      </c>
      <c r="BV22" s="18" t="s">
        <v>857</v>
      </c>
    </row>
    <row r="23" spans="1:74" ht="70.5" customHeight="1">
      <c r="A23" s="20"/>
      <c r="B23" s="69" t="s">
        <v>736</v>
      </c>
      <c r="C23" s="23" t="s">
        <v>737</v>
      </c>
      <c r="D23" s="24" t="s">
        <v>34</v>
      </c>
      <c r="E23" s="44">
        <f aca="true" t="shared" si="3" ref="E23:K23">E25/E26*100</f>
        <v>0</v>
      </c>
      <c r="F23" s="44">
        <f t="shared" si="3"/>
        <v>0</v>
      </c>
      <c r="G23" s="44">
        <f t="shared" si="3"/>
        <v>0</v>
      </c>
      <c r="H23" s="47">
        <f t="shared" si="3"/>
        <v>0</v>
      </c>
      <c r="I23" s="47">
        <f t="shared" si="3"/>
        <v>0</v>
      </c>
      <c r="J23" s="47">
        <f t="shared" si="3"/>
        <v>0</v>
      </c>
      <c r="K23" s="47">
        <f t="shared" si="3"/>
        <v>0</v>
      </c>
      <c r="L23" s="51"/>
      <c r="BO23" s="18" t="s">
        <v>789</v>
      </c>
      <c r="BP23" s="18" t="s">
        <v>790</v>
      </c>
      <c r="BQ23" s="18" t="s">
        <v>791</v>
      </c>
      <c r="BR23" s="18" t="s">
        <v>792</v>
      </c>
      <c r="BS23" s="18" t="s">
        <v>813</v>
      </c>
      <c r="BT23" s="18" t="s">
        <v>828</v>
      </c>
      <c r="BU23" s="18" t="s">
        <v>843</v>
      </c>
      <c r="BV23" s="18" t="s">
        <v>858</v>
      </c>
    </row>
    <row r="24" spans="1:12" ht="16.5" customHeight="1">
      <c r="A24" s="20"/>
      <c r="B24" s="69"/>
      <c r="C24" s="70" t="s">
        <v>30</v>
      </c>
      <c r="D24" s="70"/>
      <c r="E24" s="71"/>
      <c r="F24" s="71"/>
      <c r="G24" s="71"/>
      <c r="H24" s="71"/>
      <c r="I24" s="71"/>
      <c r="J24" s="71"/>
      <c r="K24" s="71"/>
      <c r="L24" s="71"/>
    </row>
    <row r="25" spans="1:74" ht="38.25" customHeight="1">
      <c r="A25" s="20"/>
      <c r="B25" s="69"/>
      <c r="C25" s="27" t="s">
        <v>738</v>
      </c>
      <c r="D25" s="26" t="s">
        <v>31</v>
      </c>
      <c r="E25" s="44">
        <v>0</v>
      </c>
      <c r="F25" s="44">
        <v>0</v>
      </c>
      <c r="G25" s="44">
        <v>0</v>
      </c>
      <c r="H25" s="46">
        <v>0</v>
      </c>
      <c r="I25" s="46">
        <v>0</v>
      </c>
      <c r="J25" s="46">
        <v>0</v>
      </c>
      <c r="K25" s="46">
        <v>0</v>
      </c>
      <c r="L25" s="51"/>
      <c r="BO25" s="18" t="s">
        <v>793</v>
      </c>
      <c r="BP25" s="18" t="s">
        <v>794</v>
      </c>
      <c r="BQ25" s="18" t="s">
        <v>795</v>
      </c>
      <c r="BR25" s="18" t="s">
        <v>796</v>
      </c>
      <c r="BS25" s="18" t="s">
        <v>814</v>
      </c>
      <c r="BT25" s="18" t="s">
        <v>829</v>
      </c>
      <c r="BU25" s="18" t="s">
        <v>844</v>
      </c>
      <c r="BV25" s="18" t="s">
        <v>859</v>
      </c>
    </row>
    <row r="26" spans="1:74" ht="38.25" customHeight="1">
      <c r="A26" s="20"/>
      <c r="B26" s="69"/>
      <c r="C26" s="27" t="s">
        <v>739</v>
      </c>
      <c r="D26" s="26" t="s">
        <v>31</v>
      </c>
      <c r="E26" s="44">
        <v>4</v>
      </c>
      <c r="F26" s="44">
        <v>4</v>
      </c>
      <c r="G26" s="44">
        <v>4</v>
      </c>
      <c r="H26" s="46">
        <v>4</v>
      </c>
      <c r="I26" s="46">
        <v>4</v>
      </c>
      <c r="J26" s="46">
        <v>4</v>
      </c>
      <c r="K26" s="46">
        <v>4</v>
      </c>
      <c r="L26" s="51"/>
      <c r="BO26" s="18" t="s">
        <v>797</v>
      </c>
      <c r="BP26" s="18" t="s">
        <v>798</v>
      </c>
      <c r="BQ26" s="18" t="s">
        <v>799</v>
      </c>
      <c r="BR26" s="18" t="s">
        <v>800</v>
      </c>
      <c r="BS26" s="18" t="s">
        <v>815</v>
      </c>
      <c r="BT26" s="18" t="s">
        <v>830</v>
      </c>
      <c r="BU26" s="18" t="s">
        <v>845</v>
      </c>
      <c r="BV26" s="18" t="s">
        <v>860</v>
      </c>
    </row>
    <row r="27" spans="1:12" ht="15" customHeight="1">
      <c r="A27" s="1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5" customHeight="1">
      <c r="A28" s="17"/>
      <c r="B28" s="72" t="s">
        <v>740</v>
      </c>
      <c r="C28" s="72"/>
      <c r="D28" s="17"/>
      <c r="E28" s="17"/>
      <c r="F28" s="17"/>
      <c r="G28" s="17"/>
      <c r="H28" s="17"/>
      <c r="I28" s="17"/>
      <c r="J28" s="17"/>
      <c r="K28" s="17"/>
      <c r="L28" s="17"/>
    </row>
  </sheetData>
  <sheetProtection password="AD9F" sheet="1" objects="1" scenarios="1"/>
  <mergeCells count="17">
    <mergeCell ref="B1:C1"/>
    <mergeCell ref="B2:L2"/>
    <mergeCell ref="B3:I3"/>
    <mergeCell ref="B5:B6"/>
    <mergeCell ref="C5:C6"/>
    <mergeCell ref="D5:D6"/>
    <mergeCell ref="E5:H5"/>
    <mergeCell ref="I5:K5"/>
    <mergeCell ref="L5:L6"/>
    <mergeCell ref="B28:C28"/>
    <mergeCell ref="B7:L7"/>
    <mergeCell ref="B8:B18"/>
    <mergeCell ref="C12:L12"/>
    <mergeCell ref="B19:B22"/>
    <mergeCell ref="C20:L20"/>
    <mergeCell ref="B23:B26"/>
    <mergeCell ref="C24:L2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17"/>
  <sheetViews>
    <sheetView showGridLines="0" showRowColHeaders="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1" sqref="K21"/>
    </sheetView>
  </sheetViews>
  <sheetFormatPr defaultColWidth="9.140625" defaultRowHeight="12.75"/>
  <cols>
    <col min="1" max="1" width="2.7109375" style="18" customWidth="1"/>
    <col min="2" max="2" width="6.57421875" style="18" customWidth="1"/>
    <col min="3" max="3" width="43.28125" style="18" customWidth="1"/>
    <col min="4" max="4" width="13.57421875" style="18" customWidth="1"/>
    <col min="5" max="11" width="12.421875" style="18" customWidth="1"/>
    <col min="12" max="12" width="21.7109375" style="18" customWidth="1"/>
    <col min="13" max="16384" width="9.140625" style="18" customWidth="1"/>
  </cols>
  <sheetData>
    <row r="1" spans="1:12" ht="15.75" customHeight="1">
      <c r="A1" s="50" t="s">
        <v>920</v>
      </c>
      <c r="B1" s="75"/>
      <c r="C1" s="75"/>
      <c r="D1" s="17"/>
      <c r="E1" s="17"/>
      <c r="F1" s="17"/>
      <c r="G1" s="17"/>
      <c r="H1" s="17"/>
      <c r="I1" s="17"/>
      <c r="J1" s="17"/>
      <c r="K1" s="17"/>
      <c r="L1" s="17"/>
    </row>
    <row r="2" spans="1:12" ht="39.75" customHeight="1">
      <c r="A2" s="29"/>
      <c r="B2" s="76" t="s">
        <v>12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30" customHeight="1">
      <c r="A3" s="17"/>
      <c r="B3" s="77" t="s">
        <v>13</v>
      </c>
      <c r="C3" s="77"/>
      <c r="D3" s="77"/>
      <c r="E3" s="77"/>
      <c r="F3" s="77"/>
      <c r="G3" s="77"/>
      <c r="H3" s="77"/>
      <c r="I3" s="77"/>
      <c r="J3" s="17"/>
      <c r="K3" s="17"/>
      <c r="L3" s="17"/>
    </row>
    <row r="4" spans="1:12" ht="14.25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6.5" customHeight="1">
      <c r="A5" s="20"/>
      <c r="B5" s="78"/>
      <c r="C5" s="80" t="s">
        <v>14</v>
      </c>
      <c r="D5" s="81" t="s">
        <v>15</v>
      </c>
      <c r="E5" s="81" t="s">
        <v>16</v>
      </c>
      <c r="F5" s="81"/>
      <c r="G5" s="81"/>
      <c r="H5" s="81"/>
      <c r="I5" s="81" t="s">
        <v>17</v>
      </c>
      <c r="J5" s="81"/>
      <c r="K5" s="81" t="s">
        <v>17</v>
      </c>
      <c r="L5" s="82" t="s">
        <v>18</v>
      </c>
    </row>
    <row r="6" spans="1:12" ht="16.5" customHeight="1">
      <c r="A6" s="20"/>
      <c r="B6" s="79"/>
      <c r="C6" s="80"/>
      <c r="D6" s="81"/>
      <c r="E6" s="21" t="s">
        <v>19</v>
      </c>
      <c r="F6" s="21" t="s">
        <v>20</v>
      </c>
      <c r="G6" s="21" t="s">
        <v>21</v>
      </c>
      <c r="H6" s="21" t="s">
        <v>22</v>
      </c>
      <c r="I6" s="21" t="s">
        <v>23</v>
      </c>
      <c r="J6" s="21" t="s">
        <v>24</v>
      </c>
      <c r="K6" s="21" t="s">
        <v>25</v>
      </c>
      <c r="L6" s="82" t="s">
        <v>22</v>
      </c>
    </row>
    <row r="7" spans="1:12" ht="16.5" customHeight="1">
      <c r="A7" s="20"/>
      <c r="B7" s="73" t="s">
        <v>862</v>
      </c>
      <c r="C7" s="73" t="s">
        <v>862</v>
      </c>
      <c r="D7" s="73"/>
      <c r="E7" s="74"/>
      <c r="F7" s="74"/>
      <c r="G7" s="74"/>
      <c r="H7" s="74"/>
      <c r="I7" s="74"/>
      <c r="J7" s="74"/>
      <c r="K7" s="74"/>
      <c r="L7" s="74"/>
    </row>
    <row r="8" spans="1:74" ht="38.25" customHeight="1">
      <c r="A8" s="20"/>
      <c r="B8" s="69" t="s">
        <v>863</v>
      </c>
      <c r="C8" s="23" t="s">
        <v>864</v>
      </c>
      <c r="D8" s="24" t="s">
        <v>34</v>
      </c>
      <c r="E8" s="44">
        <f aca="true" t="shared" si="0" ref="E8:K8">E10/E11*100</f>
        <v>56.68148416946385</v>
      </c>
      <c r="F8" s="44">
        <f t="shared" si="0"/>
        <v>59.47962154294032</v>
      </c>
      <c r="G8" s="44">
        <f t="shared" si="0"/>
        <v>61.39452615900205</v>
      </c>
      <c r="H8" s="44">
        <f t="shared" si="0"/>
        <v>45.17205223524926</v>
      </c>
      <c r="I8" s="47">
        <f t="shared" si="0"/>
        <v>45.03562945368171</v>
      </c>
      <c r="J8" s="47">
        <f t="shared" si="0"/>
        <v>45.17843583902809</v>
      </c>
      <c r="K8" s="47">
        <f t="shared" si="0"/>
        <v>45.17104517104517</v>
      </c>
      <c r="L8" s="51"/>
      <c r="BO8" s="18" t="s">
        <v>872</v>
      </c>
      <c r="BP8" s="18" t="s">
        <v>873</v>
      </c>
      <c r="BQ8" s="18" t="s">
        <v>874</v>
      </c>
      <c r="BR8" s="18" t="s">
        <v>875</v>
      </c>
      <c r="BS8" s="18" t="s">
        <v>896</v>
      </c>
      <c r="BT8" s="18" t="s">
        <v>902</v>
      </c>
      <c r="BU8" s="18" t="s">
        <v>908</v>
      </c>
      <c r="BV8" s="18" t="s">
        <v>914</v>
      </c>
    </row>
    <row r="9" spans="1:12" ht="16.5" customHeight="1">
      <c r="A9" s="20"/>
      <c r="B9" s="69"/>
      <c r="C9" s="87" t="s">
        <v>30</v>
      </c>
      <c r="D9" s="87"/>
      <c r="E9" s="88"/>
      <c r="F9" s="88"/>
      <c r="G9" s="88"/>
      <c r="H9" s="88"/>
      <c r="I9" s="88"/>
      <c r="J9" s="88"/>
      <c r="K9" s="88"/>
      <c r="L9" s="88"/>
    </row>
    <row r="10" spans="1:74" ht="38.25" customHeight="1">
      <c r="A10" s="20"/>
      <c r="B10" s="69"/>
      <c r="C10" s="27" t="s">
        <v>865</v>
      </c>
      <c r="D10" s="33" t="s">
        <v>36</v>
      </c>
      <c r="E10" s="44">
        <v>6248</v>
      </c>
      <c r="F10" s="44">
        <v>6538</v>
      </c>
      <c r="G10" s="44">
        <v>6595</v>
      </c>
      <c r="H10" s="44">
        <v>4739</v>
      </c>
      <c r="I10" s="46">
        <v>4740</v>
      </c>
      <c r="J10" s="46">
        <v>4760</v>
      </c>
      <c r="K10" s="46">
        <v>4780</v>
      </c>
      <c r="L10" s="51"/>
      <c r="BO10" s="18" t="s">
        <v>876</v>
      </c>
      <c r="BP10" s="18" t="s">
        <v>877</v>
      </c>
      <c r="BQ10" s="18" t="s">
        <v>878</v>
      </c>
      <c r="BR10" s="18" t="s">
        <v>879</v>
      </c>
      <c r="BS10" s="18" t="s">
        <v>897</v>
      </c>
      <c r="BT10" s="18" t="s">
        <v>903</v>
      </c>
      <c r="BU10" s="18" t="s">
        <v>909</v>
      </c>
      <c r="BV10" s="18" t="s">
        <v>915</v>
      </c>
    </row>
    <row r="11" spans="1:74" ht="27" customHeight="1">
      <c r="A11" s="20"/>
      <c r="B11" s="69"/>
      <c r="C11" s="27" t="s">
        <v>866</v>
      </c>
      <c r="D11" s="33" t="s">
        <v>36</v>
      </c>
      <c r="E11" s="44">
        <v>11023</v>
      </c>
      <c r="F11" s="44">
        <v>10992</v>
      </c>
      <c r="G11" s="44">
        <v>10742</v>
      </c>
      <c r="H11" s="44">
        <v>10491</v>
      </c>
      <c r="I11" s="46">
        <v>10525</v>
      </c>
      <c r="J11" s="46">
        <v>10536</v>
      </c>
      <c r="K11" s="46">
        <v>10582</v>
      </c>
      <c r="L11" s="51"/>
      <c r="BO11" s="18" t="s">
        <v>880</v>
      </c>
      <c r="BP11" s="18" t="s">
        <v>881</v>
      </c>
      <c r="BQ11" s="18" t="s">
        <v>882</v>
      </c>
      <c r="BR11" s="18" t="s">
        <v>883</v>
      </c>
      <c r="BS11" s="18" t="s">
        <v>898</v>
      </c>
      <c r="BT11" s="18" t="s">
        <v>904</v>
      </c>
      <c r="BU11" s="18" t="s">
        <v>910</v>
      </c>
      <c r="BV11" s="18" t="s">
        <v>916</v>
      </c>
    </row>
    <row r="12" spans="1:74" ht="38.25" customHeight="1">
      <c r="A12" s="34"/>
      <c r="B12" s="89" t="s">
        <v>867</v>
      </c>
      <c r="C12" s="35" t="s">
        <v>868</v>
      </c>
      <c r="D12" s="36" t="s">
        <v>34</v>
      </c>
      <c r="E12" s="58">
        <f aca="true" t="shared" si="1" ref="E12:K12">E14/E15*100</f>
        <v>122.0907840440165</v>
      </c>
      <c r="F12" s="58">
        <f t="shared" si="1"/>
        <v>143.63636363636363</v>
      </c>
      <c r="G12" s="58">
        <f t="shared" si="1"/>
        <v>146.23065401897156</v>
      </c>
      <c r="H12" s="59">
        <f t="shared" si="1"/>
        <v>97.67676767676767</v>
      </c>
      <c r="I12" s="47">
        <f t="shared" si="1"/>
        <v>99.0909090909091</v>
      </c>
      <c r="J12" s="47">
        <f t="shared" si="1"/>
        <v>98.4552008238929</v>
      </c>
      <c r="K12" s="47">
        <f t="shared" si="1"/>
        <v>98.4020618556701</v>
      </c>
      <c r="L12" s="51"/>
      <c r="BO12" s="18" t="s">
        <v>884</v>
      </c>
      <c r="BP12" s="18" t="s">
        <v>885</v>
      </c>
      <c r="BQ12" s="18" t="s">
        <v>886</v>
      </c>
      <c r="BR12" s="18" t="s">
        <v>887</v>
      </c>
      <c r="BS12" s="18" t="s">
        <v>899</v>
      </c>
      <c r="BT12" s="18" t="s">
        <v>905</v>
      </c>
      <c r="BU12" s="18" t="s">
        <v>911</v>
      </c>
      <c r="BV12" s="18" t="s">
        <v>917</v>
      </c>
    </row>
    <row r="13" spans="1:12" ht="16.5" customHeight="1">
      <c r="A13" s="34"/>
      <c r="B13" s="89"/>
      <c r="C13" s="90" t="s">
        <v>30</v>
      </c>
      <c r="D13" s="90"/>
      <c r="E13" s="91"/>
      <c r="F13" s="91"/>
      <c r="G13" s="91"/>
      <c r="H13" s="91"/>
      <c r="I13" s="91"/>
      <c r="J13" s="91"/>
      <c r="K13" s="91"/>
      <c r="L13" s="91"/>
    </row>
    <row r="14" spans="1:74" ht="38.25" customHeight="1">
      <c r="A14" s="34"/>
      <c r="B14" s="89"/>
      <c r="C14" s="37" t="s">
        <v>869</v>
      </c>
      <c r="D14" s="38" t="s">
        <v>36</v>
      </c>
      <c r="E14" s="60">
        <v>4438</v>
      </c>
      <c r="F14" s="60">
        <v>2923</v>
      </c>
      <c r="G14" s="60">
        <v>2929</v>
      </c>
      <c r="H14" s="61">
        <v>1934</v>
      </c>
      <c r="I14" s="46">
        <v>1962</v>
      </c>
      <c r="J14" s="46">
        <v>1912</v>
      </c>
      <c r="K14" s="46">
        <v>1909</v>
      </c>
      <c r="L14" s="51"/>
      <c r="BO14" s="18" t="s">
        <v>888</v>
      </c>
      <c r="BP14" s="18" t="s">
        <v>889</v>
      </c>
      <c r="BQ14" s="18" t="s">
        <v>890</v>
      </c>
      <c r="BR14" s="18" t="s">
        <v>891</v>
      </c>
      <c r="BS14" s="18" t="s">
        <v>900</v>
      </c>
      <c r="BT14" s="18" t="s">
        <v>906</v>
      </c>
      <c r="BU14" s="18" t="s">
        <v>912</v>
      </c>
      <c r="BV14" s="18" t="s">
        <v>918</v>
      </c>
    </row>
    <row r="15" spans="1:74" ht="27" customHeight="1">
      <c r="A15" s="34"/>
      <c r="B15" s="89"/>
      <c r="C15" s="39" t="s">
        <v>870</v>
      </c>
      <c r="D15" s="40" t="s">
        <v>36</v>
      </c>
      <c r="E15" s="62">
        <v>3635</v>
      </c>
      <c r="F15" s="62">
        <v>2035</v>
      </c>
      <c r="G15" s="62">
        <v>2003</v>
      </c>
      <c r="H15" s="63">
        <v>1980</v>
      </c>
      <c r="I15" s="46">
        <v>1980</v>
      </c>
      <c r="J15" s="46">
        <v>1942</v>
      </c>
      <c r="K15" s="46">
        <v>1940</v>
      </c>
      <c r="L15" s="51"/>
      <c r="BO15" s="18" t="s">
        <v>892</v>
      </c>
      <c r="BP15" s="18" t="s">
        <v>893</v>
      </c>
      <c r="BQ15" s="18" t="s">
        <v>894</v>
      </c>
      <c r="BR15" s="18" t="s">
        <v>895</v>
      </c>
      <c r="BS15" s="18" t="s">
        <v>901</v>
      </c>
      <c r="BT15" s="18" t="s">
        <v>907</v>
      </c>
      <c r="BU15" s="18" t="s">
        <v>913</v>
      </c>
      <c r="BV15" s="18" t="s">
        <v>919</v>
      </c>
    </row>
    <row r="16" spans="1:12" ht="27" customHeight="1">
      <c r="A16" s="17"/>
      <c r="B16" s="41"/>
      <c r="C16" s="28"/>
      <c r="D16" s="28"/>
      <c r="E16" s="28"/>
      <c r="F16" s="28"/>
      <c r="G16" s="28"/>
      <c r="H16" s="28"/>
      <c r="I16" s="31"/>
      <c r="J16" s="31"/>
      <c r="K16" s="31"/>
      <c r="L16" s="28"/>
    </row>
    <row r="17" spans="1:12" ht="14.25" customHeight="1">
      <c r="A17" s="17"/>
      <c r="B17" s="72" t="s">
        <v>871</v>
      </c>
      <c r="C17" s="72"/>
      <c r="D17" s="17"/>
      <c r="E17" s="17"/>
      <c r="F17" s="17"/>
      <c r="G17" s="17"/>
      <c r="H17" s="17"/>
      <c r="I17" s="17"/>
      <c r="J17" s="17"/>
      <c r="K17" s="17"/>
      <c r="L17" s="17"/>
    </row>
  </sheetData>
  <sheetProtection password="AD9F" sheet="1" objects="1" scenarios="1"/>
  <mergeCells count="15">
    <mergeCell ref="B1:C1"/>
    <mergeCell ref="B2:L2"/>
    <mergeCell ref="B3:I3"/>
    <mergeCell ref="B5:B6"/>
    <mergeCell ref="C5:C6"/>
    <mergeCell ref="D5:D6"/>
    <mergeCell ref="E5:H5"/>
    <mergeCell ref="I5:K5"/>
    <mergeCell ref="L5:L6"/>
    <mergeCell ref="B7:L7"/>
    <mergeCell ref="B8:B11"/>
    <mergeCell ref="C9:L9"/>
    <mergeCell ref="B12:B15"/>
    <mergeCell ref="C13:L13"/>
    <mergeCell ref="B17:C1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06"/>
  <sheetViews>
    <sheetView showGridLines="0" showRowColHeaders="0" zoomScalePageLayoutView="0" workbookViewId="0" topLeftCell="A1">
      <pane xSplit="4" ySplit="6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:L18"/>
    </sheetView>
  </sheetViews>
  <sheetFormatPr defaultColWidth="0" defaultRowHeight="12.75" zeroHeight="1"/>
  <cols>
    <col min="1" max="1" width="2.7109375" style="18" customWidth="1"/>
    <col min="2" max="2" width="6.57421875" style="18" customWidth="1"/>
    <col min="3" max="3" width="43.28125" style="18" customWidth="1"/>
    <col min="4" max="4" width="13.57421875" style="18" customWidth="1"/>
    <col min="5" max="11" width="12.421875" style="18" customWidth="1"/>
    <col min="12" max="12" width="21.7109375" style="18" customWidth="1"/>
    <col min="13" max="17" width="9.140625" style="18" customWidth="1"/>
    <col min="18" max="16384" width="0" style="18" hidden="1" customWidth="1"/>
  </cols>
  <sheetData>
    <row r="1" spans="1:12" ht="15.75" customHeight="1">
      <c r="A1" s="50" t="s">
        <v>1020</v>
      </c>
      <c r="B1" s="75"/>
      <c r="C1" s="75"/>
      <c r="D1" s="17"/>
      <c r="E1" s="17"/>
      <c r="F1" s="17"/>
      <c r="G1" s="17"/>
      <c r="H1" s="17"/>
      <c r="I1" s="17"/>
      <c r="J1" s="17"/>
      <c r="K1" s="17"/>
      <c r="L1" s="17"/>
    </row>
    <row r="2" spans="1:12" ht="39.75" customHeight="1">
      <c r="A2" s="29"/>
      <c r="B2" s="76" t="s">
        <v>12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30" customHeight="1">
      <c r="A3" s="17"/>
      <c r="B3" s="77" t="s">
        <v>13</v>
      </c>
      <c r="C3" s="77"/>
      <c r="D3" s="77"/>
      <c r="E3" s="77"/>
      <c r="F3" s="77"/>
      <c r="G3" s="77"/>
      <c r="H3" s="77"/>
      <c r="I3" s="77"/>
      <c r="J3" s="17"/>
      <c r="K3" s="17"/>
      <c r="L3" s="17"/>
    </row>
    <row r="4" spans="1:12" ht="14.25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6.5" customHeight="1">
      <c r="A5" s="20"/>
      <c r="B5" s="78"/>
      <c r="C5" s="92" t="s">
        <v>14</v>
      </c>
      <c r="D5" s="82" t="s">
        <v>15</v>
      </c>
      <c r="E5" s="82" t="s">
        <v>16</v>
      </c>
      <c r="F5" s="82"/>
      <c r="G5" s="82"/>
      <c r="H5" s="82"/>
      <c r="I5" s="82" t="s">
        <v>17</v>
      </c>
      <c r="J5" s="82"/>
      <c r="K5" s="81" t="s">
        <v>17</v>
      </c>
      <c r="L5" s="82" t="s">
        <v>18</v>
      </c>
    </row>
    <row r="6" spans="1:12" ht="16.5" customHeight="1">
      <c r="A6" s="20"/>
      <c r="B6" s="79"/>
      <c r="C6" s="92"/>
      <c r="D6" s="82"/>
      <c r="E6" s="21" t="s">
        <v>19</v>
      </c>
      <c r="F6" s="21" t="s">
        <v>20</v>
      </c>
      <c r="G6" s="21" t="s">
        <v>21</v>
      </c>
      <c r="H6" s="21" t="s">
        <v>22</v>
      </c>
      <c r="I6" s="21" t="s">
        <v>23</v>
      </c>
      <c r="J6" s="21" t="s">
        <v>24</v>
      </c>
      <c r="K6" s="21" t="s">
        <v>25</v>
      </c>
      <c r="L6" s="82" t="s">
        <v>22</v>
      </c>
    </row>
    <row r="7" spans="1:12" ht="16.5" customHeight="1">
      <c r="A7" s="20"/>
      <c r="B7" s="73" t="s">
        <v>921</v>
      </c>
      <c r="C7" s="73" t="s">
        <v>921</v>
      </c>
      <c r="D7" s="73"/>
      <c r="E7" s="74"/>
      <c r="F7" s="74"/>
      <c r="G7" s="74"/>
      <c r="H7" s="74"/>
      <c r="I7" s="74"/>
      <c r="J7" s="74"/>
      <c r="K7" s="74"/>
      <c r="L7" s="74"/>
    </row>
    <row r="8" spans="1:74" ht="38.25" customHeight="1">
      <c r="A8" s="20"/>
      <c r="B8" s="69" t="s">
        <v>922</v>
      </c>
      <c r="C8" s="23" t="s">
        <v>923</v>
      </c>
      <c r="D8" s="24" t="s">
        <v>924</v>
      </c>
      <c r="E8" s="44">
        <f>E11/Управление!E36/1000</f>
        <v>29.464361029101646</v>
      </c>
      <c r="F8" s="44">
        <f>F11/Управление!F36/1000</f>
        <v>28.658008658008658</v>
      </c>
      <c r="G8" s="44">
        <f>G11/Управление!G36/1000</f>
        <v>29.480176211453745</v>
      </c>
      <c r="H8" s="44">
        <f>H11/Управление!H36/1000</f>
        <v>29.480176211453745</v>
      </c>
      <c r="I8" s="44">
        <f>I11/Управление!I36/1000</f>
        <v>29.762114537444933</v>
      </c>
      <c r="J8" s="44">
        <f>J11/Управление!J36/1000</f>
        <v>30.05286343612335</v>
      </c>
      <c r="K8" s="44">
        <f>K11/Управление!K36/1000</f>
        <v>30.35242290748899</v>
      </c>
      <c r="L8" s="51"/>
      <c r="BO8" s="18" t="s">
        <v>940</v>
      </c>
      <c r="BP8" s="18" t="s">
        <v>941</v>
      </c>
      <c r="BQ8" s="18" t="s">
        <v>942</v>
      </c>
      <c r="BR8" s="18" t="s">
        <v>943</v>
      </c>
      <c r="BS8" s="18" t="s">
        <v>980</v>
      </c>
      <c r="BT8" s="18" t="s">
        <v>990</v>
      </c>
      <c r="BU8" s="18" t="s">
        <v>1000</v>
      </c>
      <c r="BV8" s="18" t="s">
        <v>1010</v>
      </c>
    </row>
    <row r="9" spans="1:74" ht="16.5" customHeight="1">
      <c r="A9" s="20"/>
      <c r="B9" s="69"/>
      <c r="C9" s="27" t="s">
        <v>925</v>
      </c>
      <c r="D9" s="24" t="s">
        <v>924</v>
      </c>
      <c r="E9" s="44">
        <f>E12/Управление!E34/1000</f>
        <v>0.2593744745249706</v>
      </c>
      <c r="F9" s="44">
        <f>F12/Управление!F34/1000</f>
        <v>0.2622222222222222</v>
      </c>
      <c r="G9" s="44">
        <f>G12/Управление!G34/1000</f>
        <v>0.3245414847161572</v>
      </c>
      <c r="H9" s="44">
        <f>H12/Управление!H34/1000</f>
        <v>0.3112176925126565</v>
      </c>
      <c r="I9" s="44">
        <f>I12/Управление!I34/1000</f>
        <v>0.28421707078781416</v>
      </c>
      <c r="J9" s="44">
        <f>J12/Управление!J34/1000</f>
        <v>0.29309885424993337</v>
      </c>
      <c r="K9" s="44">
        <f>K12/Управление!K34/1000</f>
        <v>0.3011514614703278</v>
      </c>
      <c r="L9" s="51"/>
      <c r="BO9" s="18" t="s">
        <v>944</v>
      </c>
      <c r="BP9" s="18" t="s">
        <v>945</v>
      </c>
      <c r="BQ9" s="18" t="s">
        <v>946</v>
      </c>
      <c r="BR9" s="18" t="s">
        <v>947</v>
      </c>
      <c r="BS9" s="18" t="s">
        <v>981</v>
      </c>
      <c r="BT9" s="18" t="s">
        <v>991</v>
      </c>
      <c r="BU9" s="18" t="s">
        <v>1001</v>
      </c>
      <c r="BV9" s="18" t="s">
        <v>1011</v>
      </c>
    </row>
    <row r="10" spans="1:12" ht="16.5" customHeight="1">
      <c r="A10" s="20"/>
      <c r="B10" s="69"/>
      <c r="C10" s="70" t="s">
        <v>30</v>
      </c>
      <c r="D10" s="70"/>
      <c r="E10" s="71"/>
      <c r="F10" s="71"/>
      <c r="G10" s="71"/>
      <c r="H10" s="71"/>
      <c r="I10" s="71"/>
      <c r="J10" s="71"/>
      <c r="K10" s="71"/>
      <c r="L10" s="71"/>
    </row>
    <row r="11" spans="1:74" ht="81.75" customHeight="1">
      <c r="A11" s="20"/>
      <c r="B11" s="69"/>
      <c r="C11" s="42" t="s">
        <v>926</v>
      </c>
      <c r="D11" s="26" t="s">
        <v>924</v>
      </c>
      <c r="E11" s="44">
        <v>349300</v>
      </c>
      <c r="F11" s="44">
        <v>331000</v>
      </c>
      <c r="G11" s="44">
        <v>334600</v>
      </c>
      <c r="H11" s="44">
        <v>334600</v>
      </c>
      <c r="I11" s="46">
        <v>337800</v>
      </c>
      <c r="J11" s="46">
        <v>341100</v>
      </c>
      <c r="K11" s="46">
        <v>344500</v>
      </c>
      <c r="L11" s="51"/>
      <c r="BO11" s="18" t="s">
        <v>948</v>
      </c>
      <c r="BP11" s="18" t="s">
        <v>949</v>
      </c>
      <c r="BQ11" s="18" t="s">
        <v>950</v>
      </c>
      <c r="BR11" s="18" t="s">
        <v>951</v>
      </c>
      <c r="BS11" s="18" t="s">
        <v>982</v>
      </c>
      <c r="BT11" s="18" t="s">
        <v>992</v>
      </c>
      <c r="BU11" s="18" t="s">
        <v>1002</v>
      </c>
      <c r="BV11" s="18" t="s">
        <v>1012</v>
      </c>
    </row>
    <row r="12" spans="1:74" ht="60" customHeight="1">
      <c r="A12" s="20"/>
      <c r="B12" s="69"/>
      <c r="C12" s="27" t="s">
        <v>927</v>
      </c>
      <c r="D12" s="26" t="s">
        <v>924</v>
      </c>
      <c r="E12" s="44">
        <v>3085</v>
      </c>
      <c r="F12" s="44">
        <v>3068</v>
      </c>
      <c r="G12" s="44">
        <v>3716</v>
      </c>
      <c r="H12" s="44">
        <v>3504</v>
      </c>
      <c r="I12" s="46">
        <v>3200</v>
      </c>
      <c r="J12" s="46">
        <v>3300</v>
      </c>
      <c r="K12" s="46">
        <v>3400</v>
      </c>
      <c r="L12" s="51"/>
      <c r="BO12" s="18" t="s">
        <v>952</v>
      </c>
      <c r="BP12" s="18" t="s">
        <v>953</v>
      </c>
      <c r="BQ12" s="18" t="s">
        <v>954</v>
      </c>
      <c r="BR12" s="18" t="s">
        <v>955</v>
      </c>
      <c r="BS12" s="18" t="s">
        <v>983</v>
      </c>
      <c r="BT12" s="18" t="s">
        <v>993</v>
      </c>
      <c r="BU12" s="18" t="s">
        <v>1003</v>
      </c>
      <c r="BV12" s="18" t="s">
        <v>1013</v>
      </c>
    </row>
    <row r="13" spans="1:74" ht="38.25" customHeight="1">
      <c r="A13" s="20"/>
      <c r="B13" s="69" t="s">
        <v>928</v>
      </c>
      <c r="C13" s="23" t="s">
        <v>929</v>
      </c>
      <c r="D13" s="24" t="s">
        <v>46</v>
      </c>
      <c r="E13" s="44">
        <f>E17/Управление!E34*10</f>
        <v>0.1933748108289894</v>
      </c>
      <c r="F13" s="44">
        <f>F17/Управление!F34*10</f>
        <v>0.2222222222222222</v>
      </c>
      <c r="G13" s="44">
        <f>G17/Управление!G34*10</f>
        <v>0.17467248908296942</v>
      </c>
      <c r="H13" s="44">
        <f>H17/Управление!H34*10</f>
        <v>0.32862598809841015</v>
      </c>
      <c r="I13" s="44">
        <f>I17/Управление!I34*10</f>
        <v>0.3552713384847678</v>
      </c>
      <c r="J13" s="44">
        <f>J17/Управление!J34*10</f>
        <v>0.3996802557953637</v>
      </c>
      <c r="K13" s="44">
        <f>K17/Управление!K34*10</f>
        <v>0.44286979627989376</v>
      </c>
      <c r="L13" s="51"/>
      <c r="BO13" s="18" t="s">
        <v>956</v>
      </c>
      <c r="BP13" s="18" t="s">
        <v>957</v>
      </c>
      <c r="BQ13" s="18" t="s">
        <v>958</v>
      </c>
      <c r="BR13" s="18" t="s">
        <v>959</v>
      </c>
      <c r="BS13" s="18" t="s">
        <v>984</v>
      </c>
      <c r="BT13" s="18" t="s">
        <v>994</v>
      </c>
      <c r="BU13" s="18" t="s">
        <v>1004</v>
      </c>
      <c r="BV13" s="18" t="s">
        <v>1014</v>
      </c>
    </row>
    <row r="14" spans="1:12" ht="16.5" customHeight="1">
      <c r="A14" s="20"/>
      <c r="B14" s="69"/>
      <c r="C14" s="70" t="s">
        <v>930</v>
      </c>
      <c r="D14" s="70"/>
      <c r="E14" s="71"/>
      <c r="F14" s="71"/>
      <c r="G14" s="71"/>
      <c r="H14" s="71"/>
      <c r="I14" s="71"/>
      <c r="J14" s="71"/>
      <c r="K14" s="71"/>
      <c r="L14" s="71"/>
    </row>
    <row r="15" spans="1:74" ht="48.75" customHeight="1">
      <c r="A15" s="20"/>
      <c r="B15" s="69"/>
      <c r="C15" s="27" t="s">
        <v>931</v>
      </c>
      <c r="D15" s="24" t="s">
        <v>46</v>
      </c>
      <c r="E15" s="44">
        <f>E18/Управление!E34*10</f>
        <v>0.1933748108289894</v>
      </c>
      <c r="F15" s="44">
        <f>F18/Управление!F34*10</f>
        <v>0.2222222222222222</v>
      </c>
      <c r="G15" s="44">
        <f>G18/Управление!G34*10</f>
        <v>0.17467248908296942</v>
      </c>
      <c r="H15" s="44">
        <f>H18/Управление!H34*10</f>
        <v>0.32862598809841015</v>
      </c>
      <c r="I15" s="44">
        <f>I18/Управление!I34*10</f>
        <v>0.3552713384847678</v>
      </c>
      <c r="J15" s="44">
        <f>J18/Управление!J34*10</f>
        <v>0.3996802557953637</v>
      </c>
      <c r="K15" s="44">
        <f>K18/Управление!K34*10</f>
        <v>0.44286979627989376</v>
      </c>
      <c r="L15" s="51"/>
      <c r="BO15" s="18" t="s">
        <v>960</v>
      </c>
      <c r="BP15" s="18" t="s">
        <v>961</v>
      </c>
      <c r="BQ15" s="18" t="s">
        <v>962</v>
      </c>
      <c r="BR15" s="18" t="s">
        <v>963</v>
      </c>
      <c r="BS15" s="18" t="s">
        <v>985</v>
      </c>
      <c r="BT15" s="18" t="s">
        <v>995</v>
      </c>
      <c r="BU15" s="18" t="s">
        <v>1005</v>
      </c>
      <c r="BV15" s="18" t="s">
        <v>1015</v>
      </c>
    </row>
    <row r="16" spans="1:12" ht="16.5" customHeight="1">
      <c r="A16" s="20"/>
      <c r="B16" s="69"/>
      <c r="C16" s="70" t="s">
        <v>30</v>
      </c>
      <c r="D16" s="70"/>
      <c r="E16" s="71"/>
      <c r="F16" s="71"/>
      <c r="G16" s="71"/>
      <c r="H16" s="71"/>
      <c r="I16" s="71"/>
      <c r="J16" s="71"/>
      <c r="K16" s="71"/>
      <c r="L16" s="71"/>
    </row>
    <row r="17" spans="1:74" ht="27" customHeight="1">
      <c r="A17" s="20"/>
      <c r="B17" s="69"/>
      <c r="C17" s="27" t="s">
        <v>932</v>
      </c>
      <c r="D17" s="26" t="s">
        <v>46</v>
      </c>
      <c r="E17" s="44">
        <v>0.23</v>
      </c>
      <c r="F17" s="44">
        <v>0.26</v>
      </c>
      <c r="G17" s="44">
        <v>0.2</v>
      </c>
      <c r="H17" s="46">
        <v>0.37</v>
      </c>
      <c r="I17" s="46">
        <v>0.4</v>
      </c>
      <c r="J17" s="46">
        <v>0.45</v>
      </c>
      <c r="K17" s="46">
        <v>0.5</v>
      </c>
      <c r="L17" s="51"/>
      <c r="BO17" s="18" t="s">
        <v>964</v>
      </c>
      <c r="BP17" s="18" t="s">
        <v>965</v>
      </c>
      <c r="BQ17" s="18" t="s">
        <v>966</v>
      </c>
      <c r="BR17" s="18" t="s">
        <v>967</v>
      </c>
      <c r="BS17" s="18" t="s">
        <v>986</v>
      </c>
      <c r="BT17" s="18" t="s">
        <v>996</v>
      </c>
      <c r="BU17" s="18" t="s">
        <v>1006</v>
      </c>
      <c r="BV17" s="18" t="s">
        <v>1016</v>
      </c>
    </row>
    <row r="18" spans="1:74" ht="60" customHeight="1">
      <c r="A18" s="20"/>
      <c r="B18" s="69"/>
      <c r="C18" s="27" t="s">
        <v>933</v>
      </c>
      <c r="D18" s="26" t="s">
        <v>46</v>
      </c>
      <c r="E18" s="44">
        <v>0.23</v>
      </c>
      <c r="F18" s="44">
        <v>0.26</v>
      </c>
      <c r="G18" s="44">
        <v>0.2</v>
      </c>
      <c r="H18" s="46">
        <v>0.37</v>
      </c>
      <c r="I18" s="46">
        <v>0.4</v>
      </c>
      <c r="J18" s="46">
        <v>0.45</v>
      </c>
      <c r="K18" s="46">
        <v>0.5</v>
      </c>
      <c r="L18" s="51"/>
      <c r="BO18" s="18" t="s">
        <v>968</v>
      </c>
      <c r="BP18" s="18" t="s">
        <v>969</v>
      </c>
      <c r="BQ18" s="18" t="s">
        <v>970</v>
      </c>
      <c r="BR18" s="18" t="s">
        <v>971</v>
      </c>
      <c r="BS18" s="18" t="s">
        <v>987</v>
      </c>
      <c r="BT18" s="18" t="s">
        <v>997</v>
      </c>
      <c r="BU18" s="18" t="s">
        <v>1007</v>
      </c>
      <c r="BV18" s="18" t="s">
        <v>1017</v>
      </c>
    </row>
    <row r="19" spans="1:12" ht="81.75" customHeight="1">
      <c r="A19" s="20"/>
      <c r="B19" s="69" t="s">
        <v>934</v>
      </c>
      <c r="C19" s="30" t="s">
        <v>935</v>
      </c>
      <c r="D19" s="24"/>
      <c r="E19" s="48"/>
      <c r="F19" s="48"/>
      <c r="G19" s="48"/>
      <c r="H19" s="48"/>
      <c r="I19" s="48"/>
      <c r="J19" s="48"/>
      <c r="K19" s="48"/>
      <c r="L19" s="57"/>
    </row>
    <row r="20" spans="1:74" ht="27" customHeight="1">
      <c r="A20" s="20"/>
      <c r="B20" s="69"/>
      <c r="C20" s="27" t="s">
        <v>936</v>
      </c>
      <c r="D20" s="26" t="s">
        <v>924</v>
      </c>
      <c r="E20" s="44">
        <v>0</v>
      </c>
      <c r="F20" s="44">
        <v>0</v>
      </c>
      <c r="G20" s="44">
        <v>0</v>
      </c>
      <c r="H20" s="46">
        <v>0</v>
      </c>
      <c r="I20" s="46">
        <v>0</v>
      </c>
      <c r="J20" s="46">
        <v>0</v>
      </c>
      <c r="K20" s="46">
        <v>0</v>
      </c>
      <c r="L20" s="51"/>
      <c r="BO20" s="18" t="s">
        <v>972</v>
      </c>
      <c r="BP20" s="18" t="s">
        <v>973</v>
      </c>
      <c r="BQ20" s="18" t="s">
        <v>974</v>
      </c>
      <c r="BR20" s="18" t="s">
        <v>975</v>
      </c>
      <c r="BS20" s="18" t="s">
        <v>988</v>
      </c>
      <c r="BT20" s="18" t="s">
        <v>998</v>
      </c>
      <c r="BU20" s="18" t="s">
        <v>1008</v>
      </c>
      <c r="BV20" s="18" t="s">
        <v>1018</v>
      </c>
    </row>
    <row r="21" spans="1:74" ht="27" customHeight="1">
      <c r="A21" s="20"/>
      <c r="B21" s="69"/>
      <c r="C21" s="27" t="s">
        <v>937</v>
      </c>
      <c r="D21" s="26" t="s">
        <v>924</v>
      </c>
      <c r="E21" s="44">
        <v>0</v>
      </c>
      <c r="F21" s="44">
        <v>0</v>
      </c>
      <c r="G21" s="44">
        <v>0</v>
      </c>
      <c r="H21" s="46">
        <v>0</v>
      </c>
      <c r="I21" s="46">
        <v>0</v>
      </c>
      <c r="J21" s="46">
        <v>0</v>
      </c>
      <c r="K21" s="46">
        <v>0</v>
      </c>
      <c r="L21" s="51"/>
      <c r="BO21" s="18" t="s">
        <v>976</v>
      </c>
      <c r="BP21" s="18" t="s">
        <v>977</v>
      </c>
      <c r="BQ21" s="18" t="s">
        <v>978</v>
      </c>
      <c r="BR21" s="18" t="s">
        <v>979</v>
      </c>
      <c r="BS21" s="18" t="s">
        <v>989</v>
      </c>
      <c r="BT21" s="18" t="s">
        <v>999</v>
      </c>
      <c r="BU21" s="18" t="s">
        <v>1009</v>
      </c>
      <c r="BV21" s="18" t="s">
        <v>1019</v>
      </c>
    </row>
    <row r="22" spans="1:12" ht="27" customHeight="1">
      <c r="A22" s="17"/>
      <c r="B22" s="28"/>
      <c r="C22" s="28"/>
      <c r="D22" s="28"/>
      <c r="E22" s="28"/>
      <c r="F22" s="28"/>
      <c r="G22" s="28"/>
      <c r="H22" s="28"/>
      <c r="I22" s="31"/>
      <c r="J22" s="31"/>
      <c r="K22" s="31"/>
      <c r="L22" s="28"/>
    </row>
    <row r="23" spans="1:12" ht="16.5" customHeight="1">
      <c r="A23" s="17"/>
      <c r="B23" s="72" t="s">
        <v>938</v>
      </c>
      <c r="C23" s="72"/>
      <c r="D23" s="17"/>
      <c r="E23" s="17"/>
      <c r="F23" s="17"/>
      <c r="G23" s="17"/>
      <c r="H23" s="17"/>
      <c r="I23" s="32"/>
      <c r="J23" s="32"/>
      <c r="K23" s="32"/>
      <c r="L23" s="17"/>
    </row>
    <row r="24" spans="1:12" ht="16.5" customHeight="1">
      <c r="A24" s="17"/>
      <c r="B24" s="17"/>
      <c r="C24" s="17"/>
      <c r="D24" s="17"/>
      <c r="E24" s="17"/>
      <c r="F24" s="17"/>
      <c r="G24" s="17"/>
      <c r="H24" s="17"/>
      <c r="I24" s="32"/>
      <c r="J24" s="32"/>
      <c r="K24" s="32"/>
      <c r="L24" s="17"/>
    </row>
    <row r="25" spans="1:12" ht="48.75" customHeight="1">
      <c r="A25" s="17"/>
      <c r="B25" s="17"/>
      <c r="C25" s="17"/>
      <c r="D25" s="17"/>
      <c r="E25" s="17"/>
      <c r="F25" s="17"/>
      <c r="G25" s="17"/>
      <c r="H25" s="17"/>
      <c r="I25" s="32"/>
      <c r="J25" s="32"/>
      <c r="K25" s="32"/>
      <c r="L25" s="17"/>
    </row>
    <row r="26" spans="1:12" ht="27" customHeight="1">
      <c r="A26" s="17"/>
      <c r="B26" s="17"/>
      <c r="C26" s="17"/>
      <c r="D26" s="17"/>
      <c r="E26" s="17"/>
      <c r="F26" s="17"/>
      <c r="G26" s="17"/>
      <c r="H26" s="17"/>
      <c r="I26" s="32"/>
      <c r="J26" s="32"/>
      <c r="K26" s="32"/>
      <c r="L26" s="17"/>
    </row>
    <row r="27" spans="1:12" ht="16.5" customHeight="1" hidden="1">
      <c r="A27" s="17"/>
      <c r="B27" s="17"/>
      <c r="C27" s="17"/>
      <c r="D27" s="17"/>
      <c r="E27" s="17"/>
      <c r="F27" s="17"/>
      <c r="G27" s="17"/>
      <c r="H27" s="17"/>
      <c r="I27" s="32"/>
      <c r="J27" s="32"/>
      <c r="K27" s="32"/>
      <c r="L27" s="17"/>
    </row>
    <row r="28" spans="1:12" ht="60" customHeight="1" hidden="1">
      <c r="A28" s="17"/>
      <c r="B28" s="17"/>
      <c r="C28" s="17"/>
      <c r="D28" s="17"/>
      <c r="E28" s="17"/>
      <c r="F28" s="17"/>
      <c r="G28" s="17"/>
      <c r="H28" s="17"/>
      <c r="I28" s="32"/>
      <c r="J28" s="32"/>
      <c r="K28" s="32"/>
      <c r="L28" s="17"/>
    </row>
    <row r="29" spans="1:12" ht="48.75" customHeight="1" hidden="1">
      <c r="A29" s="17"/>
      <c r="B29" s="17"/>
      <c r="C29" s="17"/>
      <c r="D29" s="17"/>
      <c r="E29" s="17"/>
      <c r="F29" s="17"/>
      <c r="G29" s="17"/>
      <c r="H29" s="17"/>
      <c r="I29" s="32"/>
      <c r="J29" s="32"/>
      <c r="K29" s="32"/>
      <c r="L29" s="17"/>
    </row>
    <row r="30" spans="1:12" ht="16.5" customHeight="1" hidden="1">
      <c r="A30" s="17"/>
      <c r="B30" s="17"/>
      <c r="C30" s="17"/>
      <c r="D30" s="17"/>
      <c r="E30" s="17"/>
      <c r="F30" s="17"/>
      <c r="G30" s="17"/>
      <c r="H30" s="17"/>
      <c r="I30" s="32"/>
      <c r="J30" s="32"/>
      <c r="K30" s="32"/>
      <c r="L30" s="17"/>
    </row>
    <row r="31" spans="1:12" ht="70.5" customHeight="1" hidden="1">
      <c r="A31" s="17"/>
      <c r="B31" s="17"/>
      <c r="C31" s="17"/>
      <c r="D31" s="17"/>
      <c r="E31" s="17"/>
      <c r="F31" s="17"/>
      <c r="G31" s="17"/>
      <c r="H31" s="17"/>
      <c r="I31" s="32"/>
      <c r="J31" s="32"/>
      <c r="K31" s="32"/>
      <c r="L31" s="17"/>
    </row>
    <row r="32" spans="1:12" ht="38.25" customHeight="1" hidden="1">
      <c r="A32" s="17"/>
      <c r="B32" s="17"/>
      <c r="C32" s="17"/>
      <c r="D32" s="17"/>
      <c r="E32" s="17"/>
      <c r="F32" s="17"/>
      <c r="G32" s="17"/>
      <c r="H32" s="17"/>
      <c r="I32" s="32"/>
      <c r="J32" s="32"/>
      <c r="K32" s="32"/>
      <c r="L32" s="17"/>
    </row>
    <row r="33" spans="1:12" ht="16.5" customHeight="1" hidden="1">
      <c r="A33" s="17"/>
      <c r="B33" s="17"/>
      <c r="C33" s="17"/>
      <c r="D33" s="17"/>
      <c r="E33" s="17"/>
      <c r="F33" s="17"/>
      <c r="G33" s="17"/>
      <c r="H33" s="17"/>
      <c r="I33" s="32"/>
      <c r="J33" s="32"/>
      <c r="K33" s="32"/>
      <c r="L33" s="17"/>
    </row>
    <row r="34" spans="1:12" ht="60" customHeight="1" hidden="1">
      <c r="A34" s="17"/>
      <c r="B34" s="17"/>
      <c r="C34" s="17"/>
      <c r="D34" s="17"/>
      <c r="E34" s="17"/>
      <c r="F34" s="17"/>
      <c r="G34" s="17"/>
      <c r="H34" s="17"/>
      <c r="I34" s="32"/>
      <c r="J34" s="32"/>
      <c r="K34" s="32"/>
      <c r="L34" s="17"/>
    </row>
    <row r="35" spans="1:12" ht="27" customHeight="1" hidden="1">
      <c r="A35" s="17"/>
      <c r="B35" s="17"/>
      <c r="C35" s="17"/>
      <c r="D35" s="17"/>
      <c r="E35" s="17"/>
      <c r="F35" s="17"/>
      <c r="G35" s="17"/>
      <c r="H35" s="17"/>
      <c r="I35" s="32"/>
      <c r="J35" s="32"/>
      <c r="K35" s="32"/>
      <c r="L35" s="17"/>
    </row>
    <row r="36" spans="1:12" ht="16.5" customHeight="1" hidden="1">
      <c r="A36" s="17"/>
      <c r="B36" s="17"/>
      <c r="C36" s="17"/>
      <c r="D36" s="17"/>
      <c r="E36" s="17"/>
      <c r="F36" s="17"/>
      <c r="G36" s="17"/>
      <c r="H36" s="17"/>
      <c r="I36" s="32"/>
      <c r="J36" s="32"/>
      <c r="K36" s="32"/>
      <c r="L36" s="17"/>
    </row>
    <row r="37" spans="1:12" ht="48.75" customHeight="1" hidden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60" customHeight="1" hidden="1">
      <c r="A38" s="17"/>
      <c r="B38" s="17"/>
      <c r="C38" s="17"/>
      <c r="D38" s="17"/>
      <c r="E38" s="17"/>
      <c r="F38" s="17"/>
      <c r="G38" s="17"/>
      <c r="H38" s="17"/>
      <c r="I38" s="32"/>
      <c r="J38" s="32"/>
      <c r="K38" s="32"/>
      <c r="L38" s="17"/>
    </row>
    <row r="39" spans="1:12" ht="16.5" customHeight="1" hidden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81.75" customHeight="1" hidden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79.2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6.5" customHeight="1" hidden="1">
      <c r="A42" s="17"/>
      <c r="B42" s="17"/>
      <c r="C42" s="17"/>
      <c r="D42" s="17"/>
      <c r="E42" s="17"/>
      <c r="F42" s="17"/>
      <c r="G42" s="17"/>
      <c r="H42" s="17"/>
      <c r="I42" s="32"/>
      <c r="J42" s="32"/>
      <c r="K42" s="32"/>
      <c r="L42" s="17"/>
    </row>
    <row r="43" spans="1:12" ht="135.75" customHeight="1" hidden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14" customHeight="1" hidden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79.25" customHeight="1" hidden="1">
      <c r="A45" s="17"/>
      <c r="B45" s="17"/>
      <c r="C45" s="17"/>
      <c r="D45" s="17"/>
      <c r="E45" s="17"/>
      <c r="F45" s="17"/>
      <c r="G45" s="17"/>
      <c r="H45" s="17"/>
      <c r="I45" s="32"/>
      <c r="J45" s="32"/>
      <c r="K45" s="32"/>
      <c r="L45" s="17"/>
    </row>
    <row r="46" spans="1:12" ht="16.5" customHeight="1" hidden="1">
      <c r="A46" s="17"/>
      <c r="B46" s="17"/>
      <c r="C46" s="17"/>
      <c r="D46" s="17"/>
      <c r="E46" s="17"/>
      <c r="F46" s="17"/>
      <c r="G46" s="17"/>
      <c r="H46" s="17"/>
      <c r="I46" s="32"/>
      <c r="J46" s="32"/>
      <c r="K46" s="32"/>
      <c r="L46" s="17"/>
    </row>
    <row r="47" spans="1:12" ht="92.25" customHeight="1" hidden="1">
      <c r="A47" s="17"/>
      <c r="B47" s="17"/>
      <c r="C47" s="17"/>
      <c r="D47" s="17"/>
      <c r="E47" s="17"/>
      <c r="F47" s="17"/>
      <c r="G47" s="17"/>
      <c r="H47" s="17"/>
      <c r="I47" s="32"/>
      <c r="J47" s="32"/>
      <c r="K47" s="32"/>
      <c r="L47" s="17"/>
    </row>
    <row r="48" spans="1:12" ht="48.75" customHeight="1" hidden="1">
      <c r="A48" s="17"/>
      <c r="B48" s="17"/>
      <c r="C48" s="17"/>
      <c r="D48" s="17"/>
      <c r="E48" s="17"/>
      <c r="F48" s="17"/>
      <c r="G48" s="17"/>
      <c r="H48" s="17"/>
      <c r="I48" s="32"/>
      <c r="J48" s="32"/>
      <c r="K48" s="32"/>
      <c r="L48" s="17"/>
    </row>
    <row r="49" spans="1:12" ht="70.5" customHeight="1" hidden="1">
      <c r="A49" s="17"/>
      <c r="B49" s="17"/>
      <c r="C49" s="17"/>
      <c r="D49" s="17"/>
      <c r="E49" s="17"/>
      <c r="F49" s="17"/>
      <c r="G49" s="17"/>
      <c r="H49" s="17"/>
      <c r="I49" s="32"/>
      <c r="J49" s="32"/>
      <c r="K49" s="32"/>
      <c r="L49" s="17"/>
    </row>
    <row r="50" spans="1:12" ht="16.5" customHeight="1" hidden="1">
      <c r="A50" s="17"/>
      <c r="B50" s="17"/>
      <c r="C50" s="17"/>
      <c r="D50" s="17"/>
      <c r="E50" s="17"/>
      <c r="F50" s="17"/>
      <c r="G50" s="17"/>
      <c r="H50" s="17"/>
      <c r="I50" s="32"/>
      <c r="J50" s="32"/>
      <c r="K50" s="32"/>
      <c r="L50" s="17"/>
    </row>
    <row r="51" spans="1:12" ht="16.5" customHeight="1" hidden="1">
      <c r="A51" s="17"/>
      <c r="B51" s="17"/>
      <c r="C51" s="17"/>
      <c r="D51" s="17"/>
      <c r="E51" s="17"/>
      <c r="F51" s="17"/>
      <c r="G51" s="17"/>
      <c r="H51" s="17"/>
      <c r="I51" s="32"/>
      <c r="J51" s="32"/>
      <c r="K51" s="32"/>
      <c r="L51" s="17"/>
    </row>
    <row r="52" spans="1:12" ht="16.5" customHeight="1" hidden="1">
      <c r="A52" s="17"/>
      <c r="B52" s="17"/>
      <c r="C52" s="17"/>
      <c r="D52" s="17"/>
      <c r="E52" s="17"/>
      <c r="F52" s="17"/>
      <c r="G52" s="17"/>
      <c r="H52" s="17"/>
      <c r="I52" s="32"/>
      <c r="J52" s="32"/>
      <c r="K52" s="32"/>
      <c r="L52" s="17"/>
    </row>
    <row r="53" spans="1:12" ht="16.5" customHeight="1" hidden="1">
      <c r="A53" s="17"/>
      <c r="B53" s="17"/>
      <c r="C53" s="17"/>
      <c r="D53" s="17"/>
      <c r="E53" s="17"/>
      <c r="F53" s="17"/>
      <c r="G53" s="17"/>
      <c r="H53" s="17"/>
      <c r="I53" s="32"/>
      <c r="J53" s="32"/>
      <c r="K53" s="32"/>
      <c r="L53" s="17"/>
    </row>
    <row r="54" spans="1:12" ht="16.5" customHeight="1" hidden="1">
      <c r="A54" s="17"/>
      <c r="B54" s="17"/>
      <c r="C54" s="17"/>
      <c r="D54" s="17"/>
      <c r="E54" s="17"/>
      <c r="F54" s="17"/>
      <c r="G54" s="17"/>
      <c r="H54" s="17"/>
      <c r="I54" s="32"/>
      <c r="J54" s="32"/>
      <c r="K54" s="32"/>
      <c r="L54" s="17"/>
    </row>
    <row r="55" spans="1:12" ht="16.5" customHeight="1" hidden="1">
      <c r="A55" s="17"/>
      <c r="B55" s="17"/>
      <c r="C55" s="17"/>
      <c r="D55" s="17"/>
      <c r="E55" s="17"/>
      <c r="F55" s="17"/>
      <c r="G55" s="17"/>
      <c r="H55" s="17"/>
      <c r="I55" s="32"/>
      <c r="J55" s="32"/>
      <c r="K55" s="32"/>
      <c r="L55" s="17"/>
    </row>
    <row r="56" spans="1:12" ht="38.25" customHeight="1" hidden="1">
      <c r="A56" s="17"/>
      <c r="B56" s="17"/>
      <c r="C56" s="17"/>
      <c r="D56" s="17"/>
      <c r="E56" s="17"/>
      <c r="F56" s="17"/>
      <c r="G56" s="17"/>
      <c r="H56" s="17"/>
      <c r="I56" s="32"/>
      <c r="J56" s="32"/>
      <c r="K56" s="32"/>
      <c r="L56" s="17"/>
    </row>
    <row r="57" spans="1:12" ht="16.5" customHeight="1" hidden="1">
      <c r="A57" s="17"/>
      <c r="B57" s="17"/>
      <c r="C57" s="17"/>
      <c r="D57" s="17"/>
      <c r="E57" s="17"/>
      <c r="F57" s="17"/>
      <c r="G57" s="17"/>
      <c r="H57" s="17"/>
      <c r="I57" s="32"/>
      <c r="J57" s="32"/>
      <c r="K57" s="32"/>
      <c r="L57" s="17"/>
    </row>
    <row r="58" spans="1:12" ht="16.5" customHeight="1" hidden="1">
      <c r="A58" s="17"/>
      <c r="B58" s="17"/>
      <c r="C58" s="17"/>
      <c r="D58" s="17"/>
      <c r="E58" s="17"/>
      <c r="F58" s="17"/>
      <c r="G58" s="17"/>
      <c r="H58" s="17"/>
      <c r="I58" s="32"/>
      <c r="J58" s="32"/>
      <c r="K58" s="32"/>
      <c r="L58" s="17"/>
    </row>
    <row r="59" spans="1:12" ht="16.5" customHeight="1" hidden="1">
      <c r="A59" s="17"/>
      <c r="B59" s="17"/>
      <c r="C59" s="17"/>
      <c r="D59" s="17"/>
      <c r="E59" s="17"/>
      <c r="F59" s="17"/>
      <c r="G59" s="17"/>
      <c r="H59" s="17"/>
      <c r="I59" s="32"/>
      <c r="J59" s="32"/>
      <c r="K59" s="32"/>
      <c r="L59" s="17"/>
    </row>
    <row r="60" spans="1:12" ht="16.5" customHeight="1" hidden="1">
      <c r="A60" s="17"/>
      <c r="B60" s="17"/>
      <c r="C60" s="17"/>
      <c r="D60" s="17"/>
      <c r="E60" s="17"/>
      <c r="F60" s="17"/>
      <c r="G60" s="17"/>
      <c r="H60" s="17"/>
      <c r="I60" s="32"/>
      <c r="J60" s="32"/>
      <c r="K60" s="32"/>
      <c r="L60" s="17"/>
    </row>
    <row r="61" spans="1:12" ht="16.5" customHeight="1" hidden="1">
      <c r="A61" s="17"/>
      <c r="B61" s="17"/>
      <c r="C61" s="17"/>
      <c r="D61" s="17"/>
      <c r="E61" s="17"/>
      <c r="F61" s="17"/>
      <c r="G61" s="17"/>
      <c r="H61" s="17"/>
      <c r="I61" s="32"/>
      <c r="J61" s="32"/>
      <c r="K61" s="32"/>
      <c r="L61" s="17"/>
    </row>
    <row r="62" spans="1:12" ht="27" customHeight="1" hidden="1">
      <c r="A62" s="17"/>
      <c r="B62" s="17"/>
      <c r="C62" s="17"/>
      <c r="D62" s="17"/>
      <c r="E62" s="17"/>
      <c r="F62" s="17"/>
      <c r="G62" s="17"/>
      <c r="H62" s="17"/>
      <c r="I62" s="32"/>
      <c r="J62" s="32"/>
      <c r="K62" s="32"/>
      <c r="L62" s="17"/>
    </row>
    <row r="63" spans="1:12" ht="16.5" customHeight="1" hidden="1">
      <c r="A63" s="17"/>
      <c r="B63" s="17"/>
      <c r="C63" s="17"/>
      <c r="D63" s="17"/>
      <c r="E63" s="17"/>
      <c r="F63" s="17"/>
      <c r="G63" s="17"/>
      <c r="H63" s="17"/>
      <c r="I63" s="32"/>
      <c r="J63" s="32"/>
      <c r="K63" s="32"/>
      <c r="L63" s="17"/>
    </row>
    <row r="64" spans="1:12" ht="16.5" customHeight="1" hidden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6.5" customHeight="1" hidden="1">
      <c r="A65" s="17"/>
      <c r="B65" s="17"/>
      <c r="C65" s="17"/>
      <c r="D65" s="17"/>
      <c r="E65" s="17"/>
      <c r="F65" s="17"/>
      <c r="G65" s="17"/>
      <c r="H65" s="17"/>
      <c r="I65" s="32"/>
      <c r="J65" s="32"/>
      <c r="K65" s="32"/>
      <c r="L65" s="17"/>
    </row>
    <row r="66" spans="1:12" ht="16.5" customHeight="1" hidden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6.5" customHeight="1" hidden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38.25" customHeight="1" hidden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6.5" customHeight="1" hidden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27" customHeight="1" hidden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27" customHeight="1" hidden="1">
      <c r="A71" s="17"/>
      <c r="B71" s="17"/>
      <c r="C71" s="17"/>
      <c r="D71" s="17"/>
      <c r="E71" s="17"/>
      <c r="F71" s="17"/>
      <c r="G71" s="17"/>
      <c r="H71" s="17"/>
      <c r="I71" s="32"/>
      <c r="J71" s="32"/>
      <c r="K71" s="32"/>
      <c r="L71" s="17"/>
    </row>
    <row r="72" spans="1:12" ht="27" customHeight="1" hidden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6.5" customHeight="1" hidden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6.5" customHeight="1" hidden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38.25" customHeight="1" hidden="1">
      <c r="A75" s="17"/>
      <c r="B75" s="17"/>
      <c r="C75" s="17"/>
      <c r="D75" s="17"/>
      <c r="E75" s="17"/>
      <c r="F75" s="17"/>
      <c r="G75" s="17"/>
      <c r="H75" s="17"/>
      <c r="I75" s="32"/>
      <c r="J75" s="32"/>
      <c r="K75" s="32"/>
      <c r="L75" s="17"/>
    </row>
    <row r="76" spans="1:12" ht="27" customHeight="1" hidden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6.5" customHeight="1" hidden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27" customHeight="1" hidden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6.5" customHeight="1" hidden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38.25" customHeight="1" hidden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27" customHeight="1" hidden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6.5" customHeight="1" hidden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6.5" customHeight="1" hidden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48.75" customHeight="1" hidden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48.75" customHeight="1" hidden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6.5" customHeight="1" hidden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6.5" customHeight="1" hidden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48.75" customHeight="1" hidden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48.75" customHeight="1" hidden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27" customHeight="1" hidden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6.5" customHeight="1" hidden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27" customHeight="1" hidden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27" customHeight="1" hidden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38.25" customHeight="1" hidden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6.5" customHeight="1" hidden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81.75" customHeight="1" hidden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27" customHeight="1" hidden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38.25" customHeight="1" hidden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6.5" customHeight="1" hidden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38.25" customHeight="1" hidden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38.25" customHeight="1" hidden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6.5" customHeight="1" hidden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27" customHeight="1" hidden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70.5" customHeight="1" hidden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4.25" customHeight="1" hidden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4.25" customHeight="1" hidden="1">
      <c r="A106" s="17"/>
      <c r="B106" s="72" t="s">
        <v>939</v>
      </c>
      <c r="C106" s="72"/>
      <c r="D106" s="17"/>
      <c r="E106" s="17"/>
      <c r="F106" s="17"/>
      <c r="G106" s="17"/>
      <c r="H106" s="17"/>
      <c r="I106" s="17"/>
      <c r="J106" s="17"/>
      <c r="K106" s="17"/>
      <c r="L106" s="17"/>
    </row>
  </sheetData>
  <sheetProtection password="AD9F" sheet="1" objects="1" scenarios="1"/>
  <mergeCells count="18">
    <mergeCell ref="B1:C1"/>
    <mergeCell ref="B2:L2"/>
    <mergeCell ref="B3:I3"/>
    <mergeCell ref="B5:B6"/>
    <mergeCell ref="C5:C6"/>
    <mergeCell ref="D5:D6"/>
    <mergeCell ref="E5:H5"/>
    <mergeCell ref="I5:K5"/>
    <mergeCell ref="L5:L6"/>
    <mergeCell ref="B19:B21"/>
    <mergeCell ref="B23:C23"/>
    <mergeCell ref="B106:C106"/>
    <mergeCell ref="B7:L7"/>
    <mergeCell ref="B8:B12"/>
    <mergeCell ref="C10:L10"/>
    <mergeCell ref="B13:B18"/>
    <mergeCell ref="C14:L14"/>
    <mergeCell ref="C16:L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25"/>
  <sheetViews>
    <sheetView showGridLines="0" showRowColHeaders="0" zoomScalePageLayoutView="0" workbookViewId="0" topLeftCell="A1">
      <pane xSplit="4" ySplit="6" topLeftCell="E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3" sqref="L23"/>
    </sheetView>
  </sheetViews>
  <sheetFormatPr defaultColWidth="0" defaultRowHeight="12.75" zeroHeight="1"/>
  <cols>
    <col min="1" max="1" width="2.7109375" style="18" customWidth="1"/>
    <col min="2" max="2" width="6.57421875" style="18" customWidth="1"/>
    <col min="3" max="3" width="43.28125" style="18" customWidth="1"/>
    <col min="4" max="4" width="13.57421875" style="18" customWidth="1"/>
    <col min="5" max="11" width="12.421875" style="18" customWidth="1"/>
    <col min="12" max="12" width="21.7109375" style="18" customWidth="1"/>
    <col min="13" max="17" width="9.140625" style="18" customWidth="1"/>
    <col min="18" max="16384" width="0" style="18" hidden="1" customWidth="1"/>
  </cols>
  <sheetData>
    <row r="1" spans="1:12" ht="15.75" customHeight="1">
      <c r="A1" s="50" t="s">
        <v>1135</v>
      </c>
      <c r="B1" s="75"/>
      <c r="C1" s="75"/>
      <c r="D1" s="17"/>
      <c r="E1" s="17"/>
      <c r="F1" s="17"/>
      <c r="G1" s="17"/>
      <c r="H1" s="17"/>
      <c r="I1" s="17"/>
      <c r="J1" s="17"/>
      <c r="K1" s="17"/>
      <c r="L1" s="17"/>
    </row>
    <row r="2" spans="1:12" ht="39.75" customHeight="1">
      <c r="A2" s="29"/>
      <c r="B2" s="76" t="s">
        <v>12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30" customHeight="1">
      <c r="A3" s="17"/>
      <c r="B3" s="77" t="s">
        <v>13</v>
      </c>
      <c r="C3" s="77"/>
      <c r="D3" s="77"/>
      <c r="E3" s="77"/>
      <c r="F3" s="77"/>
      <c r="G3" s="77"/>
      <c r="H3" s="77"/>
      <c r="I3" s="77"/>
      <c r="J3" s="17"/>
      <c r="K3" s="17"/>
      <c r="L3" s="17"/>
    </row>
    <row r="4" spans="1:12" ht="14.25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6.5" customHeight="1">
      <c r="A5" s="20"/>
      <c r="B5" s="78"/>
      <c r="C5" s="80" t="s">
        <v>14</v>
      </c>
      <c r="D5" s="81" t="s">
        <v>15</v>
      </c>
      <c r="E5" s="81" t="s">
        <v>16</v>
      </c>
      <c r="F5" s="81"/>
      <c r="G5" s="81"/>
      <c r="H5" s="81"/>
      <c r="I5" s="81" t="s">
        <v>17</v>
      </c>
      <c r="J5" s="81"/>
      <c r="K5" s="81" t="s">
        <v>17</v>
      </c>
      <c r="L5" s="82" t="s">
        <v>18</v>
      </c>
    </row>
    <row r="6" spans="1:12" ht="16.5" customHeight="1">
      <c r="A6" s="20"/>
      <c r="B6" s="79"/>
      <c r="C6" s="80"/>
      <c r="D6" s="81"/>
      <c r="E6" s="21" t="s">
        <v>19</v>
      </c>
      <c r="F6" s="21" t="s">
        <v>20</v>
      </c>
      <c r="G6" s="21" t="s">
        <v>21</v>
      </c>
      <c r="H6" s="21" t="s">
        <v>22</v>
      </c>
      <c r="I6" s="21" t="s">
        <v>23</v>
      </c>
      <c r="J6" s="21" t="s">
        <v>24</v>
      </c>
      <c r="K6" s="21" t="s">
        <v>25</v>
      </c>
      <c r="L6" s="82" t="s">
        <v>22</v>
      </c>
    </row>
    <row r="7" spans="1:12" ht="16.5" customHeight="1">
      <c r="A7" s="20"/>
      <c r="B7" s="73" t="s">
        <v>1021</v>
      </c>
      <c r="C7" s="73" t="s">
        <v>1021</v>
      </c>
      <c r="D7" s="73"/>
      <c r="E7" s="74"/>
      <c r="F7" s="74"/>
      <c r="G7" s="74"/>
      <c r="H7" s="74"/>
      <c r="I7" s="74"/>
      <c r="J7" s="74"/>
      <c r="K7" s="74"/>
      <c r="L7" s="74"/>
    </row>
    <row r="8" spans="1:74" ht="81.75" customHeight="1">
      <c r="A8" s="20"/>
      <c r="B8" s="69" t="s">
        <v>1022</v>
      </c>
      <c r="C8" s="23" t="s">
        <v>1023</v>
      </c>
      <c r="D8" s="24" t="s">
        <v>34</v>
      </c>
      <c r="E8" s="44">
        <f aca="true" t="shared" si="0" ref="E8:K8">E10/E11*100</f>
        <v>100</v>
      </c>
      <c r="F8" s="44">
        <f t="shared" si="0"/>
        <v>100</v>
      </c>
      <c r="G8" s="44">
        <f t="shared" si="0"/>
        <v>100</v>
      </c>
      <c r="H8" s="44">
        <f t="shared" si="0"/>
        <v>100</v>
      </c>
      <c r="I8" s="47">
        <f t="shared" si="0"/>
        <v>100</v>
      </c>
      <c r="J8" s="47">
        <f t="shared" si="0"/>
        <v>100</v>
      </c>
      <c r="K8" s="47">
        <f t="shared" si="0"/>
        <v>100</v>
      </c>
      <c r="L8" s="51"/>
      <c r="BO8" s="18" t="s">
        <v>1039</v>
      </c>
      <c r="BP8" s="18" t="s">
        <v>1040</v>
      </c>
      <c r="BQ8" s="18" t="s">
        <v>1041</v>
      </c>
      <c r="BR8" s="18" t="s">
        <v>1042</v>
      </c>
      <c r="BS8" s="18" t="s">
        <v>1087</v>
      </c>
      <c r="BT8" s="18" t="s">
        <v>1099</v>
      </c>
      <c r="BU8" s="18" t="s">
        <v>1111</v>
      </c>
      <c r="BV8" s="18" t="s">
        <v>1123</v>
      </c>
    </row>
    <row r="9" spans="1:12" ht="16.5" customHeight="1">
      <c r="A9" s="20"/>
      <c r="B9" s="69"/>
      <c r="C9" s="70" t="s">
        <v>30</v>
      </c>
      <c r="D9" s="70"/>
      <c r="E9" s="71"/>
      <c r="F9" s="71"/>
      <c r="G9" s="71"/>
      <c r="H9" s="71"/>
      <c r="I9" s="71"/>
      <c r="J9" s="71"/>
      <c r="K9" s="71"/>
      <c r="L9" s="71"/>
    </row>
    <row r="10" spans="1:74" ht="48.75" customHeight="1">
      <c r="A10" s="20"/>
      <c r="B10" s="69"/>
      <c r="C10" s="27" t="s">
        <v>1024</v>
      </c>
      <c r="D10" s="26" t="s">
        <v>31</v>
      </c>
      <c r="E10" s="44">
        <v>140</v>
      </c>
      <c r="F10" s="44">
        <v>140</v>
      </c>
      <c r="G10" s="44">
        <v>140</v>
      </c>
      <c r="H10" s="44">
        <v>140</v>
      </c>
      <c r="I10" s="46">
        <v>140</v>
      </c>
      <c r="J10" s="46">
        <v>140</v>
      </c>
      <c r="K10" s="46">
        <v>140</v>
      </c>
      <c r="L10" s="51"/>
      <c r="BO10" s="18" t="s">
        <v>1043</v>
      </c>
      <c r="BP10" s="18" t="s">
        <v>1044</v>
      </c>
      <c r="BQ10" s="18" t="s">
        <v>1045</v>
      </c>
      <c r="BR10" s="18" t="s">
        <v>1046</v>
      </c>
      <c r="BS10" s="18" t="s">
        <v>1088</v>
      </c>
      <c r="BT10" s="18" t="s">
        <v>1100</v>
      </c>
      <c r="BU10" s="18" t="s">
        <v>1112</v>
      </c>
      <c r="BV10" s="18" t="s">
        <v>1124</v>
      </c>
    </row>
    <row r="11" spans="1:74" ht="38.25" customHeight="1">
      <c r="A11" s="20"/>
      <c r="B11" s="69"/>
      <c r="C11" s="27" t="s">
        <v>1025</v>
      </c>
      <c r="D11" s="26" t="s">
        <v>31</v>
      </c>
      <c r="E11" s="44">
        <v>140</v>
      </c>
      <c r="F11" s="44">
        <v>140</v>
      </c>
      <c r="G11" s="44">
        <v>140</v>
      </c>
      <c r="H11" s="44">
        <v>140</v>
      </c>
      <c r="I11" s="46">
        <v>140</v>
      </c>
      <c r="J11" s="46">
        <v>140</v>
      </c>
      <c r="K11" s="46">
        <v>140</v>
      </c>
      <c r="L11" s="51"/>
      <c r="BO11" s="18" t="s">
        <v>1047</v>
      </c>
      <c r="BP11" s="18" t="s">
        <v>1048</v>
      </c>
      <c r="BQ11" s="18" t="s">
        <v>1049</v>
      </c>
      <c r="BR11" s="18" t="s">
        <v>1050</v>
      </c>
      <c r="BS11" s="18" t="s">
        <v>1089</v>
      </c>
      <c r="BT11" s="18" t="s">
        <v>1101</v>
      </c>
      <c r="BU11" s="18" t="s">
        <v>1113</v>
      </c>
      <c r="BV11" s="18" t="s">
        <v>1125</v>
      </c>
    </row>
    <row r="12" spans="1:74" ht="179.25" customHeight="1">
      <c r="A12" s="20"/>
      <c r="B12" s="69" t="s">
        <v>1026</v>
      </c>
      <c r="C12" s="30" t="s">
        <v>1027</v>
      </c>
      <c r="D12" s="24" t="s">
        <v>34</v>
      </c>
      <c r="E12" s="44">
        <f aca="true" t="shared" si="1" ref="E12:K12">E14/E15*100</f>
        <v>25</v>
      </c>
      <c r="F12" s="44">
        <f t="shared" si="1"/>
        <v>25</v>
      </c>
      <c r="G12" s="44">
        <f t="shared" si="1"/>
        <v>33.33333333333333</v>
      </c>
      <c r="H12" s="44">
        <f t="shared" si="1"/>
        <v>33.33333333333333</v>
      </c>
      <c r="I12" s="47">
        <f t="shared" si="1"/>
        <v>33.33333333333333</v>
      </c>
      <c r="J12" s="47">
        <f t="shared" si="1"/>
        <v>33.33333333333333</v>
      </c>
      <c r="K12" s="47">
        <f t="shared" si="1"/>
        <v>33.33333333333333</v>
      </c>
      <c r="L12" s="51"/>
      <c r="BO12" s="18" t="s">
        <v>1051</v>
      </c>
      <c r="BP12" s="18" t="s">
        <v>1052</v>
      </c>
      <c r="BQ12" s="18" t="s">
        <v>1053</v>
      </c>
      <c r="BR12" s="18" t="s">
        <v>1054</v>
      </c>
      <c r="BS12" s="18" t="s">
        <v>1090</v>
      </c>
      <c r="BT12" s="18" t="s">
        <v>1102</v>
      </c>
      <c r="BU12" s="18" t="s">
        <v>1114</v>
      </c>
      <c r="BV12" s="18" t="s">
        <v>1126</v>
      </c>
    </row>
    <row r="13" spans="1:12" ht="16.5" customHeight="1">
      <c r="A13" s="20"/>
      <c r="B13" s="69"/>
      <c r="C13" s="70" t="s">
        <v>30</v>
      </c>
      <c r="D13" s="70"/>
      <c r="E13" s="71"/>
      <c r="F13" s="71"/>
      <c r="G13" s="71"/>
      <c r="H13" s="71"/>
      <c r="I13" s="71"/>
      <c r="J13" s="71"/>
      <c r="K13" s="71"/>
      <c r="L13" s="71"/>
    </row>
    <row r="14" spans="1:74" ht="135.75" customHeight="1">
      <c r="A14" s="20"/>
      <c r="B14" s="69"/>
      <c r="C14" s="42" t="s">
        <v>1028</v>
      </c>
      <c r="D14" s="26" t="s">
        <v>31</v>
      </c>
      <c r="E14" s="44">
        <v>1</v>
      </c>
      <c r="F14" s="44">
        <v>1</v>
      </c>
      <c r="G14" s="44">
        <v>1</v>
      </c>
      <c r="H14" s="44">
        <v>1</v>
      </c>
      <c r="I14" s="46">
        <v>1</v>
      </c>
      <c r="J14" s="46">
        <v>1</v>
      </c>
      <c r="K14" s="46">
        <v>1</v>
      </c>
      <c r="L14" s="51"/>
      <c r="BO14" s="18" t="s">
        <v>1055</v>
      </c>
      <c r="BP14" s="18" t="s">
        <v>1056</v>
      </c>
      <c r="BQ14" s="18" t="s">
        <v>1057</v>
      </c>
      <c r="BR14" s="18" t="s">
        <v>1058</v>
      </c>
      <c r="BS14" s="18" t="s">
        <v>1091</v>
      </c>
      <c r="BT14" s="18" t="s">
        <v>1103</v>
      </c>
      <c r="BU14" s="18" t="s">
        <v>1115</v>
      </c>
      <c r="BV14" s="18" t="s">
        <v>1127</v>
      </c>
    </row>
    <row r="15" spans="1:74" ht="48.75" customHeight="1">
      <c r="A15" s="20"/>
      <c r="B15" s="69"/>
      <c r="C15" s="27" t="s">
        <v>1029</v>
      </c>
      <c r="D15" s="26" t="s">
        <v>31</v>
      </c>
      <c r="E15" s="44">
        <v>4</v>
      </c>
      <c r="F15" s="44">
        <v>4</v>
      </c>
      <c r="G15" s="44">
        <v>3</v>
      </c>
      <c r="H15" s="44">
        <v>3</v>
      </c>
      <c r="I15" s="46">
        <v>3</v>
      </c>
      <c r="J15" s="46">
        <v>3</v>
      </c>
      <c r="K15" s="46">
        <v>3</v>
      </c>
      <c r="L15" s="51"/>
      <c r="BO15" s="18" t="s">
        <v>1059</v>
      </c>
      <c r="BP15" s="18" t="s">
        <v>1060</v>
      </c>
      <c r="BQ15" s="18" t="s">
        <v>1061</v>
      </c>
      <c r="BR15" s="18" t="s">
        <v>1062</v>
      </c>
      <c r="BS15" s="18" t="s">
        <v>1092</v>
      </c>
      <c r="BT15" s="18" t="s">
        <v>1104</v>
      </c>
      <c r="BU15" s="18" t="s">
        <v>1116</v>
      </c>
      <c r="BV15" s="18" t="s">
        <v>1128</v>
      </c>
    </row>
    <row r="16" spans="1:74" ht="38.25" customHeight="1">
      <c r="A16" s="20"/>
      <c r="B16" s="69" t="s">
        <v>1030</v>
      </c>
      <c r="C16" s="23" t="s">
        <v>1031</v>
      </c>
      <c r="D16" s="24" t="s">
        <v>34</v>
      </c>
      <c r="E16" s="44">
        <f aca="true" t="shared" si="2" ref="E16:K16">E18/E19*100</f>
        <v>53.69003690036901</v>
      </c>
      <c r="F16" s="44">
        <f t="shared" si="2"/>
        <v>53.69003690036901</v>
      </c>
      <c r="G16" s="44">
        <f t="shared" si="2"/>
        <v>53.69003690036901</v>
      </c>
      <c r="H16" s="47">
        <f t="shared" si="2"/>
        <v>54.05904059040591</v>
      </c>
      <c r="I16" s="47">
        <f t="shared" si="2"/>
        <v>57.19557195571956</v>
      </c>
      <c r="J16" s="47">
        <f t="shared" si="2"/>
        <v>59.040590405904055</v>
      </c>
      <c r="K16" s="47">
        <f t="shared" si="2"/>
        <v>59.96309963099631</v>
      </c>
      <c r="L16" s="51"/>
      <c r="BO16" s="18" t="s">
        <v>1063</v>
      </c>
      <c r="BP16" s="18" t="s">
        <v>1064</v>
      </c>
      <c r="BQ16" s="18" t="s">
        <v>1065</v>
      </c>
      <c r="BR16" s="18" t="s">
        <v>1066</v>
      </c>
      <c r="BS16" s="18" t="s">
        <v>1093</v>
      </c>
      <c r="BT16" s="18" t="s">
        <v>1105</v>
      </c>
      <c r="BU16" s="18" t="s">
        <v>1117</v>
      </c>
      <c r="BV16" s="18" t="s">
        <v>1129</v>
      </c>
    </row>
    <row r="17" spans="1:12" ht="16.5" customHeight="1">
      <c r="A17" s="20"/>
      <c r="B17" s="69"/>
      <c r="C17" s="70" t="s">
        <v>30</v>
      </c>
      <c r="D17" s="70"/>
      <c r="E17" s="71"/>
      <c r="F17" s="71"/>
      <c r="G17" s="71"/>
      <c r="H17" s="71"/>
      <c r="I17" s="71"/>
      <c r="J17" s="71"/>
      <c r="K17" s="71"/>
      <c r="L17" s="71"/>
    </row>
    <row r="18" spans="1:74" ht="103.5" customHeight="1">
      <c r="A18" s="20"/>
      <c r="B18" s="69"/>
      <c r="C18" s="42" t="s">
        <v>1032</v>
      </c>
      <c r="D18" s="26" t="s">
        <v>31</v>
      </c>
      <c r="E18" s="44">
        <v>291</v>
      </c>
      <c r="F18" s="44">
        <v>291</v>
      </c>
      <c r="G18" s="44">
        <v>291</v>
      </c>
      <c r="H18" s="46">
        <v>293</v>
      </c>
      <c r="I18" s="46">
        <v>310</v>
      </c>
      <c r="J18" s="46">
        <v>320</v>
      </c>
      <c r="K18" s="46">
        <v>325</v>
      </c>
      <c r="L18" s="51"/>
      <c r="BO18" s="18" t="s">
        <v>1067</v>
      </c>
      <c r="BP18" s="18" t="s">
        <v>1068</v>
      </c>
      <c r="BQ18" s="18" t="s">
        <v>1069</v>
      </c>
      <c r="BR18" s="18" t="s">
        <v>1070</v>
      </c>
      <c r="BS18" s="18" t="s">
        <v>1094</v>
      </c>
      <c r="BT18" s="18" t="s">
        <v>1106</v>
      </c>
      <c r="BU18" s="18" t="s">
        <v>1118</v>
      </c>
      <c r="BV18" s="18" t="s">
        <v>1130</v>
      </c>
    </row>
    <row r="19" spans="1:74" ht="27" customHeight="1">
      <c r="A19" s="20"/>
      <c r="B19" s="69"/>
      <c r="C19" s="27" t="s">
        <v>1033</v>
      </c>
      <c r="D19" s="26" t="s">
        <v>31</v>
      </c>
      <c r="E19" s="44">
        <v>542</v>
      </c>
      <c r="F19" s="44">
        <v>542</v>
      </c>
      <c r="G19" s="44">
        <v>542</v>
      </c>
      <c r="H19" s="46">
        <v>542</v>
      </c>
      <c r="I19" s="46">
        <v>542</v>
      </c>
      <c r="J19" s="46">
        <v>542</v>
      </c>
      <c r="K19" s="46">
        <v>542</v>
      </c>
      <c r="L19" s="51"/>
      <c r="BO19" s="18" t="s">
        <v>1071</v>
      </c>
      <c r="BP19" s="18" t="s">
        <v>1072</v>
      </c>
      <c r="BQ19" s="18" t="s">
        <v>1073</v>
      </c>
      <c r="BR19" s="18" t="s">
        <v>1074</v>
      </c>
      <c r="BS19" s="18" t="s">
        <v>1095</v>
      </c>
      <c r="BT19" s="18" t="s">
        <v>1107</v>
      </c>
      <c r="BU19" s="18" t="s">
        <v>1119</v>
      </c>
      <c r="BV19" s="18" t="s">
        <v>1131</v>
      </c>
    </row>
    <row r="20" spans="1:74" ht="60" customHeight="1">
      <c r="A20" s="20"/>
      <c r="B20" s="69" t="s">
        <v>1034</v>
      </c>
      <c r="C20" s="23" t="s">
        <v>1035</v>
      </c>
      <c r="D20" s="24" t="s">
        <v>34</v>
      </c>
      <c r="E20" s="44">
        <f aca="true" t="shared" si="3" ref="E20:K20">E22/E23*100</f>
        <v>2.127659574468085</v>
      </c>
      <c r="F20" s="44">
        <f t="shared" si="3"/>
        <v>3.632478632478633</v>
      </c>
      <c r="G20" s="44">
        <f t="shared" si="3"/>
        <v>3.0303030303030303</v>
      </c>
      <c r="H20" s="47">
        <f t="shared" si="3"/>
        <v>4.139433551198257</v>
      </c>
      <c r="I20" s="47">
        <f t="shared" si="3"/>
        <v>3.051643192488263</v>
      </c>
      <c r="J20" s="47">
        <f t="shared" si="3"/>
        <v>3.579952267303103</v>
      </c>
      <c r="K20" s="47">
        <f t="shared" si="3"/>
        <v>3.7037037037037033</v>
      </c>
      <c r="L20" s="51"/>
      <c r="BO20" s="18" t="s">
        <v>1075</v>
      </c>
      <c r="BP20" s="18" t="s">
        <v>1076</v>
      </c>
      <c r="BQ20" s="18" t="s">
        <v>1077</v>
      </c>
      <c r="BR20" s="18" t="s">
        <v>1078</v>
      </c>
      <c r="BS20" s="18" t="s">
        <v>1096</v>
      </c>
      <c r="BT20" s="18" t="s">
        <v>1108</v>
      </c>
      <c r="BU20" s="18" t="s">
        <v>1120</v>
      </c>
      <c r="BV20" s="18" t="s">
        <v>1132</v>
      </c>
    </row>
    <row r="21" spans="1:12" ht="16.5" customHeight="1">
      <c r="A21" s="20"/>
      <c r="B21" s="69"/>
      <c r="C21" s="70" t="s">
        <v>30</v>
      </c>
      <c r="D21" s="70"/>
      <c r="E21" s="71"/>
      <c r="F21" s="71"/>
      <c r="G21" s="71"/>
      <c r="H21" s="71"/>
      <c r="I21" s="71"/>
      <c r="J21" s="71"/>
      <c r="K21" s="71"/>
      <c r="L21" s="71"/>
    </row>
    <row r="22" spans="1:74" ht="60" customHeight="1">
      <c r="A22" s="20"/>
      <c r="B22" s="69"/>
      <c r="C22" s="27" t="s">
        <v>1036</v>
      </c>
      <c r="D22" s="26" t="s">
        <v>36</v>
      </c>
      <c r="E22" s="44">
        <v>10</v>
      </c>
      <c r="F22" s="44">
        <v>17</v>
      </c>
      <c r="G22" s="44">
        <v>14</v>
      </c>
      <c r="H22" s="46">
        <v>19</v>
      </c>
      <c r="I22" s="46">
        <v>13</v>
      </c>
      <c r="J22" s="46">
        <v>15</v>
      </c>
      <c r="K22" s="46">
        <v>15</v>
      </c>
      <c r="L22" s="51"/>
      <c r="BO22" s="18" t="s">
        <v>1079</v>
      </c>
      <c r="BP22" s="18" t="s">
        <v>1080</v>
      </c>
      <c r="BQ22" s="18" t="s">
        <v>1081</v>
      </c>
      <c r="BR22" s="18" t="s">
        <v>1082</v>
      </c>
      <c r="BS22" s="18" t="s">
        <v>1097</v>
      </c>
      <c r="BT22" s="18" t="s">
        <v>1109</v>
      </c>
      <c r="BU22" s="18" t="s">
        <v>1121</v>
      </c>
      <c r="BV22" s="18" t="s">
        <v>1133</v>
      </c>
    </row>
    <row r="23" spans="1:74" ht="38.25" customHeight="1">
      <c r="A23" s="20"/>
      <c r="B23" s="69"/>
      <c r="C23" s="27" t="s">
        <v>1037</v>
      </c>
      <c r="D23" s="26" t="s">
        <v>36</v>
      </c>
      <c r="E23" s="44">
        <v>470</v>
      </c>
      <c r="F23" s="44">
        <v>468</v>
      </c>
      <c r="G23" s="44">
        <v>462</v>
      </c>
      <c r="H23" s="46">
        <v>459</v>
      </c>
      <c r="I23" s="46">
        <v>426</v>
      </c>
      <c r="J23" s="46">
        <v>419</v>
      </c>
      <c r="K23" s="46">
        <v>405</v>
      </c>
      <c r="L23" s="51"/>
      <c r="BO23" s="18" t="s">
        <v>1083</v>
      </c>
      <c r="BP23" s="18" t="s">
        <v>1084</v>
      </c>
      <c r="BQ23" s="18" t="s">
        <v>1085</v>
      </c>
      <c r="BR23" s="18" t="s">
        <v>1086</v>
      </c>
      <c r="BS23" s="18" t="s">
        <v>1098</v>
      </c>
      <c r="BT23" s="18" t="s">
        <v>1110</v>
      </c>
      <c r="BU23" s="18" t="s">
        <v>1122</v>
      </c>
      <c r="BV23" s="18" t="s">
        <v>1134</v>
      </c>
    </row>
    <row r="24" spans="1:12" ht="15" customHeight="1">
      <c r="A24" s="1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4.25" customHeight="1">
      <c r="A25" s="17"/>
      <c r="B25" s="72" t="s">
        <v>1038</v>
      </c>
      <c r="C25" s="72"/>
      <c r="D25" s="17"/>
      <c r="E25" s="17"/>
      <c r="F25" s="17"/>
      <c r="G25" s="17"/>
      <c r="H25" s="17"/>
      <c r="I25" s="17"/>
      <c r="J25" s="17"/>
      <c r="K25" s="17"/>
      <c r="L25" s="17"/>
    </row>
    <row r="26" ht="12.75"/>
    <row r="27" ht="12.75"/>
    <row r="28" ht="12.75"/>
  </sheetData>
  <sheetProtection password="AD9F" sheet="1" objects="1" scenarios="1"/>
  <mergeCells count="19">
    <mergeCell ref="B1:C1"/>
    <mergeCell ref="B2:L2"/>
    <mergeCell ref="B3:I3"/>
    <mergeCell ref="B5:B6"/>
    <mergeCell ref="C5:C6"/>
    <mergeCell ref="D5:D6"/>
    <mergeCell ref="E5:H5"/>
    <mergeCell ref="I5:K5"/>
    <mergeCell ref="L5:L6"/>
    <mergeCell ref="B20:B23"/>
    <mergeCell ref="C21:L21"/>
    <mergeCell ref="B25:C25"/>
    <mergeCell ref="B7:L7"/>
    <mergeCell ref="B8:B11"/>
    <mergeCell ref="C9:L9"/>
    <mergeCell ref="B12:B15"/>
    <mergeCell ref="C13:L13"/>
    <mergeCell ref="B16:B19"/>
    <mergeCell ref="C17:L1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V38"/>
  <sheetViews>
    <sheetView showGridLines="0" showRowColHeaders="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1" sqref="H21"/>
    </sheetView>
  </sheetViews>
  <sheetFormatPr defaultColWidth="9.140625" defaultRowHeight="12.75"/>
  <cols>
    <col min="1" max="1" width="2.7109375" style="18" customWidth="1"/>
    <col min="2" max="2" width="6.57421875" style="18" customWidth="1"/>
    <col min="3" max="3" width="43.28125" style="18" customWidth="1"/>
    <col min="4" max="4" width="13.57421875" style="18" customWidth="1"/>
    <col min="5" max="11" width="12.421875" style="18" customWidth="1"/>
    <col min="12" max="12" width="19.00390625" style="18" customWidth="1"/>
    <col min="13" max="16384" width="9.140625" style="18" customWidth="1"/>
  </cols>
  <sheetData>
    <row r="1" spans="1:12" ht="15.75" customHeight="1">
      <c r="A1" s="50" t="s">
        <v>1356</v>
      </c>
      <c r="B1" s="75"/>
      <c r="C1" s="75"/>
      <c r="D1" s="17"/>
      <c r="E1" s="17"/>
      <c r="F1" s="17"/>
      <c r="G1" s="17"/>
      <c r="H1" s="17"/>
      <c r="I1" s="17"/>
      <c r="J1" s="17"/>
      <c r="K1" s="17"/>
      <c r="L1" s="17"/>
    </row>
    <row r="2" spans="1:12" ht="39.75" customHeight="1">
      <c r="A2" s="29"/>
      <c r="B2" s="76" t="s">
        <v>12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30" customHeight="1">
      <c r="A3" s="17"/>
      <c r="B3" s="77" t="s">
        <v>13</v>
      </c>
      <c r="C3" s="77"/>
      <c r="D3" s="77"/>
      <c r="E3" s="77"/>
      <c r="F3" s="77"/>
      <c r="G3" s="77"/>
      <c r="H3" s="77"/>
      <c r="I3" s="77"/>
      <c r="J3" s="17"/>
      <c r="K3" s="17"/>
      <c r="L3" s="17"/>
    </row>
    <row r="4" spans="1:12" ht="14.25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6.5" customHeight="1">
      <c r="A5" s="20"/>
      <c r="B5" s="78"/>
      <c r="C5" s="80" t="s">
        <v>14</v>
      </c>
      <c r="D5" s="81" t="s">
        <v>15</v>
      </c>
      <c r="E5" s="81" t="s">
        <v>16</v>
      </c>
      <c r="F5" s="81"/>
      <c r="G5" s="81"/>
      <c r="H5" s="81"/>
      <c r="I5" s="81" t="s">
        <v>17</v>
      </c>
      <c r="J5" s="81"/>
      <c r="K5" s="81" t="s">
        <v>17</v>
      </c>
      <c r="L5" s="82" t="s">
        <v>18</v>
      </c>
    </row>
    <row r="6" spans="1:12" ht="16.5" customHeight="1">
      <c r="A6" s="20"/>
      <c r="B6" s="79"/>
      <c r="C6" s="80"/>
      <c r="D6" s="81"/>
      <c r="E6" s="21" t="s">
        <v>19</v>
      </c>
      <c r="F6" s="21" t="s">
        <v>20</v>
      </c>
      <c r="G6" s="21" t="s">
        <v>21</v>
      </c>
      <c r="H6" s="21" t="s">
        <v>22</v>
      </c>
      <c r="I6" s="21" t="s">
        <v>23</v>
      </c>
      <c r="J6" s="21" t="s">
        <v>24</v>
      </c>
      <c r="K6" s="21" t="s">
        <v>25</v>
      </c>
      <c r="L6" s="82" t="s">
        <v>22</v>
      </c>
    </row>
    <row r="7" spans="1:12" ht="16.5" customHeight="1">
      <c r="A7" s="20"/>
      <c r="B7" s="73" t="s">
        <v>1136</v>
      </c>
      <c r="C7" s="73" t="s">
        <v>1136</v>
      </c>
      <c r="D7" s="73"/>
      <c r="E7" s="74"/>
      <c r="F7" s="74"/>
      <c r="G7" s="74"/>
      <c r="H7" s="74"/>
      <c r="I7" s="74"/>
      <c r="J7" s="74"/>
      <c r="K7" s="74"/>
      <c r="L7" s="74"/>
    </row>
    <row r="8" spans="1:74" ht="81.75" customHeight="1">
      <c r="A8" s="20"/>
      <c r="B8" s="69" t="s">
        <v>1137</v>
      </c>
      <c r="C8" s="23" t="s">
        <v>1138</v>
      </c>
      <c r="D8" s="24" t="s">
        <v>34</v>
      </c>
      <c r="E8" s="44">
        <f aca="true" t="shared" si="0" ref="E8:K8">E10/E11*100</f>
        <v>20.54156449954741</v>
      </c>
      <c r="F8" s="44">
        <f t="shared" si="0"/>
        <v>24.16555006885473</v>
      </c>
      <c r="G8" s="44">
        <f t="shared" si="0"/>
        <v>22.31965471884559</v>
      </c>
      <c r="H8" s="44">
        <f t="shared" si="0"/>
        <v>18.36155574174459</v>
      </c>
      <c r="I8" s="47">
        <f t="shared" si="0"/>
        <v>18.313134479173236</v>
      </c>
      <c r="J8" s="47">
        <f t="shared" si="0"/>
        <v>22.950581767315704</v>
      </c>
      <c r="K8" s="47">
        <f t="shared" si="0"/>
        <v>23.185025772942822</v>
      </c>
      <c r="L8" s="51"/>
      <c r="BO8" s="18" t="s">
        <v>1172</v>
      </c>
      <c r="BP8" s="18" t="s">
        <v>1173</v>
      </c>
      <c r="BQ8" s="18" t="s">
        <v>1174</v>
      </c>
      <c r="BR8" s="18" t="s">
        <v>1175</v>
      </c>
      <c r="BS8" s="18" t="s">
        <v>1264</v>
      </c>
      <c r="BT8" s="18" t="s">
        <v>1287</v>
      </c>
      <c r="BU8" s="18" t="s">
        <v>1310</v>
      </c>
      <c r="BV8" s="18" t="s">
        <v>1333</v>
      </c>
    </row>
    <row r="9" spans="1:12" ht="16.5" customHeight="1">
      <c r="A9" s="20"/>
      <c r="B9" s="69"/>
      <c r="C9" s="70" t="s">
        <v>30</v>
      </c>
      <c r="D9" s="70"/>
      <c r="E9" s="71"/>
      <c r="F9" s="71"/>
      <c r="G9" s="71"/>
      <c r="H9" s="71"/>
      <c r="I9" s="71"/>
      <c r="J9" s="71"/>
      <c r="K9" s="71"/>
      <c r="L9" s="71"/>
    </row>
    <row r="10" spans="1:74" ht="81.75" customHeight="1">
      <c r="A10" s="20"/>
      <c r="B10" s="69"/>
      <c r="C10" s="27" t="s">
        <v>1139</v>
      </c>
      <c r="D10" s="26" t="s">
        <v>388</v>
      </c>
      <c r="E10" s="44">
        <v>47876.21</v>
      </c>
      <c r="F10" s="44">
        <v>59800.8</v>
      </c>
      <c r="G10" s="44">
        <v>61450.21</v>
      </c>
      <c r="H10" s="44">
        <v>61162.770000000004</v>
      </c>
      <c r="I10" s="46">
        <v>61873.8</v>
      </c>
      <c r="J10" s="46">
        <v>65915.62</v>
      </c>
      <c r="K10" s="46">
        <v>69187.75</v>
      </c>
      <c r="L10" s="51"/>
      <c r="BO10" s="18" t="s">
        <v>1176</v>
      </c>
      <c r="BP10" s="18" t="s">
        <v>1177</v>
      </c>
      <c r="BQ10" s="18" t="s">
        <v>1178</v>
      </c>
      <c r="BR10" s="18" t="s">
        <v>1179</v>
      </c>
      <c r="BS10" s="18" t="s">
        <v>1265</v>
      </c>
      <c r="BT10" s="18" t="s">
        <v>1288</v>
      </c>
      <c r="BU10" s="18" t="s">
        <v>1311</v>
      </c>
      <c r="BV10" s="18" t="s">
        <v>1334</v>
      </c>
    </row>
    <row r="11" spans="1:74" ht="38.25" customHeight="1">
      <c r="A11" s="20"/>
      <c r="B11" s="69"/>
      <c r="C11" s="27" t="s">
        <v>1140</v>
      </c>
      <c r="D11" s="26" t="s">
        <v>388</v>
      </c>
      <c r="E11" s="44">
        <v>233069.93</v>
      </c>
      <c r="F11" s="44">
        <v>247463.02000000002</v>
      </c>
      <c r="G11" s="44">
        <v>275318.82</v>
      </c>
      <c r="H11" s="44">
        <v>333102.33</v>
      </c>
      <c r="I11" s="46">
        <v>337865.7</v>
      </c>
      <c r="J11" s="46">
        <v>287206.75</v>
      </c>
      <c r="K11" s="46">
        <v>298415.67</v>
      </c>
      <c r="L11" s="51"/>
      <c r="BO11" s="18" t="s">
        <v>1180</v>
      </c>
      <c r="BP11" s="18" t="s">
        <v>1181</v>
      </c>
      <c r="BQ11" s="18" t="s">
        <v>1182</v>
      </c>
      <c r="BR11" s="18" t="s">
        <v>1183</v>
      </c>
      <c r="BS11" s="18" t="s">
        <v>1266</v>
      </c>
      <c r="BT11" s="18" t="s">
        <v>1289</v>
      </c>
      <c r="BU11" s="18" t="s">
        <v>1312</v>
      </c>
      <c r="BV11" s="18" t="s">
        <v>1335</v>
      </c>
    </row>
    <row r="12" spans="1:74" ht="70.5" customHeight="1">
      <c r="A12" s="20"/>
      <c r="B12" s="69" t="s">
        <v>1141</v>
      </c>
      <c r="C12" s="23" t="s">
        <v>1142</v>
      </c>
      <c r="D12" s="24" t="s">
        <v>34</v>
      </c>
      <c r="E12" s="44">
        <f aca="true" t="shared" si="1" ref="E12:K12">E14/E15*100</f>
        <v>0</v>
      </c>
      <c r="F12" s="44">
        <f t="shared" si="1"/>
        <v>0</v>
      </c>
      <c r="G12" s="44">
        <f t="shared" si="1"/>
        <v>0</v>
      </c>
      <c r="H12" s="47">
        <f t="shared" si="1"/>
        <v>0</v>
      </c>
      <c r="I12" s="47">
        <f t="shared" si="1"/>
        <v>0</v>
      </c>
      <c r="J12" s="47">
        <f t="shared" si="1"/>
        <v>0</v>
      </c>
      <c r="K12" s="47">
        <f t="shared" si="1"/>
        <v>0</v>
      </c>
      <c r="L12" s="51"/>
      <c r="BO12" s="18" t="s">
        <v>1184</v>
      </c>
      <c r="BP12" s="18" t="s">
        <v>1185</v>
      </c>
      <c r="BQ12" s="18" t="s">
        <v>1186</v>
      </c>
      <c r="BR12" s="18" t="s">
        <v>1187</v>
      </c>
      <c r="BS12" s="18" t="s">
        <v>1267</v>
      </c>
      <c r="BT12" s="18" t="s">
        <v>1290</v>
      </c>
      <c r="BU12" s="18" t="s">
        <v>1313</v>
      </c>
      <c r="BV12" s="18" t="s">
        <v>1336</v>
      </c>
    </row>
    <row r="13" spans="1:12" ht="16.5" customHeight="1">
      <c r="A13" s="20"/>
      <c r="B13" s="69"/>
      <c r="C13" s="70" t="s">
        <v>30</v>
      </c>
      <c r="D13" s="70"/>
      <c r="E13" s="71"/>
      <c r="F13" s="71"/>
      <c r="G13" s="71"/>
      <c r="H13" s="71"/>
      <c r="I13" s="71"/>
      <c r="J13" s="71"/>
      <c r="K13" s="71"/>
      <c r="L13" s="71"/>
    </row>
    <row r="14" spans="1:74" ht="48.75" customHeight="1">
      <c r="A14" s="20"/>
      <c r="B14" s="69"/>
      <c r="C14" s="27" t="s">
        <v>1143</v>
      </c>
      <c r="D14" s="26" t="s">
        <v>388</v>
      </c>
      <c r="E14" s="44">
        <v>0</v>
      </c>
      <c r="F14" s="44">
        <v>0</v>
      </c>
      <c r="G14" s="44">
        <v>0</v>
      </c>
      <c r="H14" s="46">
        <v>0</v>
      </c>
      <c r="I14" s="46">
        <v>0</v>
      </c>
      <c r="J14" s="46">
        <v>0</v>
      </c>
      <c r="K14" s="46">
        <v>0</v>
      </c>
      <c r="L14" s="51"/>
      <c r="BO14" s="18" t="s">
        <v>1188</v>
      </c>
      <c r="BP14" s="18" t="s">
        <v>1189</v>
      </c>
      <c r="BQ14" s="18" t="s">
        <v>1190</v>
      </c>
      <c r="BR14" s="18" t="s">
        <v>1191</v>
      </c>
      <c r="BS14" s="18" t="s">
        <v>1268</v>
      </c>
      <c r="BT14" s="18" t="s">
        <v>1291</v>
      </c>
      <c r="BU14" s="18" t="s">
        <v>1314</v>
      </c>
      <c r="BV14" s="18" t="s">
        <v>1337</v>
      </c>
    </row>
    <row r="15" spans="1:74" ht="38.25" customHeight="1">
      <c r="A15" s="20"/>
      <c r="B15" s="69"/>
      <c r="C15" s="27" t="s">
        <v>1144</v>
      </c>
      <c r="D15" s="26" t="s">
        <v>388</v>
      </c>
      <c r="E15" s="44">
        <v>833839</v>
      </c>
      <c r="F15" s="44">
        <v>869441</v>
      </c>
      <c r="G15" s="44">
        <v>1343255.3</v>
      </c>
      <c r="H15" s="46">
        <v>916827</v>
      </c>
      <c r="I15" s="46">
        <v>916827</v>
      </c>
      <c r="J15" s="46">
        <v>916827</v>
      </c>
      <c r="K15" s="46">
        <v>916827</v>
      </c>
      <c r="L15" s="51"/>
      <c r="BO15" s="18" t="s">
        <v>1192</v>
      </c>
      <c r="BP15" s="18" t="s">
        <v>1193</v>
      </c>
      <c r="BQ15" s="18" t="s">
        <v>1194</v>
      </c>
      <c r="BR15" s="18" t="s">
        <v>1195</v>
      </c>
      <c r="BS15" s="18" t="s">
        <v>1269</v>
      </c>
      <c r="BT15" s="18" t="s">
        <v>1292</v>
      </c>
      <c r="BU15" s="18" t="s">
        <v>1315</v>
      </c>
      <c r="BV15" s="18" t="s">
        <v>1338</v>
      </c>
    </row>
    <row r="16" spans="1:74" ht="48.75" customHeight="1">
      <c r="A16" s="20"/>
      <c r="B16" s="43" t="s">
        <v>1145</v>
      </c>
      <c r="C16" s="23" t="s">
        <v>1146</v>
      </c>
      <c r="D16" s="26" t="s">
        <v>388</v>
      </c>
      <c r="E16" s="44">
        <v>0</v>
      </c>
      <c r="F16" s="44">
        <v>0</v>
      </c>
      <c r="G16" s="44">
        <v>0</v>
      </c>
      <c r="H16" s="46">
        <v>0</v>
      </c>
      <c r="I16" s="46">
        <v>0</v>
      </c>
      <c r="J16" s="46">
        <v>0</v>
      </c>
      <c r="K16" s="46">
        <v>0</v>
      </c>
      <c r="L16" s="51"/>
      <c r="BO16" s="18" t="s">
        <v>1196</v>
      </c>
      <c r="BP16" s="18" t="s">
        <v>1197</v>
      </c>
      <c r="BQ16" s="18" t="s">
        <v>1198</v>
      </c>
      <c r="BR16" s="18" t="s">
        <v>1199</v>
      </c>
      <c r="BS16" s="18" t="s">
        <v>1270</v>
      </c>
      <c r="BT16" s="18" t="s">
        <v>1293</v>
      </c>
      <c r="BU16" s="18" t="s">
        <v>1316</v>
      </c>
      <c r="BV16" s="18" t="s">
        <v>1339</v>
      </c>
    </row>
    <row r="17" spans="1:74" ht="70.5" customHeight="1">
      <c r="A17" s="20"/>
      <c r="B17" s="69" t="s">
        <v>1147</v>
      </c>
      <c r="C17" s="23" t="s">
        <v>1148</v>
      </c>
      <c r="D17" s="24" t="s">
        <v>34</v>
      </c>
      <c r="E17" s="44">
        <f aca="true" t="shared" si="2" ref="E17:K17">E19/E20*100</f>
        <v>0</v>
      </c>
      <c r="F17" s="44">
        <f t="shared" si="2"/>
        <v>0</v>
      </c>
      <c r="G17" s="44">
        <f t="shared" si="2"/>
        <v>0</v>
      </c>
      <c r="H17" s="44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51"/>
      <c r="BO17" s="18" t="s">
        <v>1200</v>
      </c>
      <c r="BP17" s="18" t="s">
        <v>1201</v>
      </c>
      <c r="BQ17" s="18" t="s">
        <v>1202</v>
      </c>
      <c r="BR17" s="18" t="s">
        <v>1203</v>
      </c>
      <c r="BS17" s="18" t="s">
        <v>1271</v>
      </c>
      <c r="BT17" s="18" t="s">
        <v>1294</v>
      </c>
      <c r="BU17" s="18" t="s">
        <v>1317</v>
      </c>
      <c r="BV17" s="18" t="s">
        <v>1340</v>
      </c>
    </row>
    <row r="18" spans="1:12" ht="16.5" customHeight="1">
      <c r="A18" s="20"/>
      <c r="B18" s="69"/>
      <c r="C18" s="70" t="s">
        <v>30</v>
      </c>
      <c r="D18" s="70"/>
      <c r="E18" s="71"/>
      <c r="F18" s="71"/>
      <c r="G18" s="71"/>
      <c r="H18" s="71"/>
      <c r="I18" s="71"/>
      <c r="J18" s="71"/>
      <c r="K18" s="71"/>
      <c r="L18" s="71"/>
    </row>
    <row r="19" spans="1:74" ht="48.75" customHeight="1">
      <c r="A19" s="20"/>
      <c r="B19" s="69"/>
      <c r="C19" s="27" t="s">
        <v>1149</v>
      </c>
      <c r="D19" s="26" t="s">
        <v>41</v>
      </c>
      <c r="E19" s="44">
        <v>0</v>
      </c>
      <c r="F19" s="44">
        <v>0</v>
      </c>
      <c r="G19" s="44">
        <v>0</v>
      </c>
      <c r="H19" s="44">
        <v>0</v>
      </c>
      <c r="I19" s="46">
        <v>0</v>
      </c>
      <c r="J19" s="46">
        <v>0</v>
      </c>
      <c r="K19" s="46">
        <v>0</v>
      </c>
      <c r="L19" s="51"/>
      <c r="BO19" s="18" t="s">
        <v>1204</v>
      </c>
      <c r="BP19" s="18" t="s">
        <v>1205</v>
      </c>
      <c r="BQ19" s="18" t="s">
        <v>1206</v>
      </c>
      <c r="BR19" s="18" t="s">
        <v>1207</v>
      </c>
      <c r="BS19" s="18" t="s">
        <v>1272</v>
      </c>
      <c r="BT19" s="18" t="s">
        <v>1295</v>
      </c>
      <c r="BU19" s="18" t="s">
        <v>1318</v>
      </c>
      <c r="BV19" s="18" t="s">
        <v>1341</v>
      </c>
    </row>
    <row r="20" spans="1:74" ht="48.75" customHeight="1">
      <c r="A20" s="20"/>
      <c r="B20" s="69"/>
      <c r="C20" s="27" t="s">
        <v>1150</v>
      </c>
      <c r="D20" s="26" t="s">
        <v>41</v>
      </c>
      <c r="E20" s="44">
        <v>213356293.66</v>
      </c>
      <c r="F20" s="44">
        <v>227152173.59</v>
      </c>
      <c r="G20" s="44">
        <v>247239368.13</v>
      </c>
      <c r="H20" s="44">
        <v>263840479.13</v>
      </c>
      <c r="I20" s="46">
        <v>302366029.96</v>
      </c>
      <c r="J20" s="46">
        <v>299790456</v>
      </c>
      <c r="K20" s="46">
        <v>303814256</v>
      </c>
      <c r="L20" s="51"/>
      <c r="BO20" s="18" t="s">
        <v>1208</v>
      </c>
      <c r="BP20" s="18" t="s">
        <v>1209</v>
      </c>
      <c r="BQ20" s="18" t="s">
        <v>1210</v>
      </c>
      <c r="BR20" s="18" t="s">
        <v>1211</v>
      </c>
      <c r="BS20" s="18" t="s">
        <v>1273</v>
      </c>
      <c r="BT20" s="18" t="s">
        <v>1296</v>
      </c>
      <c r="BU20" s="18" t="s">
        <v>1319</v>
      </c>
      <c r="BV20" s="18" t="s">
        <v>1342</v>
      </c>
    </row>
    <row r="21" spans="1:74" ht="48.75" customHeight="1">
      <c r="A21" s="20"/>
      <c r="B21" s="69" t="s">
        <v>1151</v>
      </c>
      <c r="C21" s="23" t="s">
        <v>1152</v>
      </c>
      <c r="D21" s="24" t="s">
        <v>41</v>
      </c>
      <c r="E21" s="44">
        <f aca="true" t="shared" si="3" ref="E21:K21">E23/E34</f>
        <v>3241.176223305869</v>
      </c>
      <c r="F21" s="44">
        <f t="shared" si="3"/>
        <v>3512.9666666666662</v>
      </c>
      <c r="G21" s="44">
        <f t="shared" si="3"/>
        <v>3658.0288209606983</v>
      </c>
      <c r="H21" s="44">
        <f t="shared" si="3"/>
        <v>3792.4247268851586</v>
      </c>
      <c r="I21" s="47">
        <f t="shared" si="3"/>
        <v>3801.5729638511416</v>
      </c>
      <c r="J21" s="47">
        <f t="shared" si="3"/>
        <v>4219.203304023448</v>
      </c>
      <c r="K21" s="47">
        <f t="shared" si="3"/>
        <v>4207.618246235607</v>
      </c>
      <c r="L21" s="51"/>
      <c r="BO21" s="18" t="s">
        <v>1212</v>
      </c>
      <c r="BP21" s="18" t="s">
        <v>1213</v>
      </c>
      <c r="BQ21" s="18" t="s">
        <v>1214</v>
      </c>
      <c r="BR21" s="18" t="s">
        <v>1215</v>
      </c>
      <c r="BS21" s="18" t="s">
        <v>1274</v>
      </c>
      <c r="BT21" s="18" t="s">
        <v>1297</v>
      </c>
      <c r="BU21" s="18" t="s">
        <v>1320</v>
      </c>
      <c r="BV21" s="18" t="s">
        <v>1343</v>
      </c>
    </row>
    <row r="22" spans="1:12" ht="16.5" customHeight="1">
      <c r="A22" s="20"/>
      <c r="B22" s="69"/>
      <c r="C22" s="70" t="s">
        <v>30</v>
      </c>
      <c r="D22" s="70"/>
      <c r="E22" s="71"/>
      <c r="F22" s="71"/>
      <c r="G22" s="71"/>
      <c r="H22" s="71"/>
      <c r="I22" s="71"/>
      <c r="J22" s="71"/>
      <c r="K22" s="71"/>
      <c r="L22" s="71"/>
    </row>
    <row r="23" spans="1:74" ht="38.25" customHeight="1">
      <c r="A23" s="20"/>
      <c r="B23" s="69"/>
      <c r="C23" s="27" t="s">
        <v>1153</v>
      </c>
      <c r="D23" s="26" t="s">
        <v>388</v>
      </c>
      <c r="E23" s="44">
        <v>38550.55</v>
      </c>
      <c r="F23" s="44">
        <v>41101.71</v>
      </c>
      <c r="G23" s="44">
        <v>41884.43</v>
      </c>
      <c r="H23" s="44">
        <v>42698.91</v>
      </c>
      <c r="I23" s="46">
        <v>42801.91</v>
      </c>
      <c r="J23" s="46">
        <v>47504.01</v>
      </c>
      <c r="K23" s="46">
        <v>47504.01</v>
      </c>
      <c r="L23" s="51"/>
      <c r="BO23" s="18" t="s">
        <v>1216</v>
      </c>
      <c r="BP23" s="18" t="s">
        <v>1217</v>
      </c>
      <c r="BQ23" s="18" t="s">
        <v>1218</v>
      </c>
      <c r="BR23" s="18" t="s">
        <v>1219</v>
      </c>
      <c r="BS23" s="18" t="s">
        <v>1275</v>
      </c>
      <c r="BT23" s="18" t="s">
        <v>1298</v>
      </c>
      <c r="BU23" s="18" t="s">
        <v>1321</v>
      </c>
      <c r="BV23" s="18" t="s">
        <v>1344</v>
      </c>
    </row>
    <row r="24" spans="1:74" ht="48.75" customHeight="1">
      <c r="A24" s="20"/>
      <c r="B24" s="43" t="s">
        <v>1154</v>
      </c>
      <c r="C24" s="23" t="s">
        <v>1155</v>
      </c>
      <c r="D24" s="26" t="s">
        <v>1156</v>
      </c>
      <c r="E24" s="44">
        <v>1</v>
      </c>
      <c r="F24" s="44">
        <v>1</v>
      </c>
      <c r="G24" s="44">
        <v>1</v>
      </c>
      <c r="H24" s="46">
        <v>1</v>
      </c>
      <c r="I24" s="46">
        <v>1</v>
      </c>
      <c r="J24" s="46">
        <v>1</v>
      </c>
      <c r="K24" s="46">
        <v>1</v>
      </c>
      <c r="L24" s="51"/>
      <c r="BO24" s="18" t="s">
        <v>1220</v>
      </c>
      <c r="BP24" s="18" t="s">
        <v>1221</v>
      </c>
      <c r="BQ24" s="18" t="s">
        <v>1222</v>
      </c>
      <c r="BR24" s="18" t="s">
        <v>1223</v>
      </c>
      <c r="BS24" s="18" t="s">
        <v>1276</v>
      </c>
      <c r="BT24" s="18" t="s">
        <v>1299</v>
      </c>
      <c r="BU24" s="18" t="s">
        <v>1322</v>
      </c>
      <c r="BV24" s="18" t="s">
        <v>1345</v>
      </c>
    </row>
    <row r="25" spans="1:74" ht="38.25" customHeight="1">
      <c r="A25" s="20"/>
      <c r="B25" s="69" t="s">
        <v>1157</v>
      </c>
      <c r="C25" s="23" t="s">
        <v>1158</v>
      </c>
      <c r="D25" s="24" t="s">
        <v>1159</v>
      </c>
      <c r="E25" s="44">
        <f>(E27+E28+((E30+E31+E32+E33)/4))/3</f>
        <v>50.75</v>
      </c>
      <c r="F25" s="44">
        <f>(F27+F28+((F30+F31+F32+F33)/4))/3</f>
        <v>45.833333333333336</v>
      </c>
      <c r="G25" s="44">
        <f>(G27+G28+((G30+G31+G32+G33)/4))/3</f>
        <v>86</v>
      </c>
      <c r="H25" s="44">
        <f>(H27+H28+((H30+H31+H32+H33)/4))/3</f>
        <v>100</v>
      </c>
      <c r="I25" s="44"/>
      <c r="J25" s="44"/>
      <c r="K25" s="44"/>
      <c r="L25" s="51"/>
      <c r="BO25" s="18" t="s">
        <v>1224</v>
      </c>
      <c r="BP25" s="18" t="s">
        <v>1225</v>
      </c>
      <c r="BQ25" s="18" t="s">
        <v>1226</v>
      </c>
      <c r="BR25" s="18" t="s">
        <v>1227</v>
      </c>
      <c r="BS25" s="18" t="s">
        <v>1277</v>
      </c>
      <c r="BT25" s="18" t="s">
        <v>1300</v>
      </c>
      <c r="BU25" s="18" t="s">
        <v>1323</v>
      </c>
      <c r="BV25" s="18" t="s">
        <v>1346</v>
      </c>
    </row>
    <row r="26" spans="1:12" ht="16.5" customHeight="1">
      <c r="A26" s="20"/>
      <c r="B26" s="69"/>
      <c r="C26" s="70" t="s">
        <v>30</v>
      </c>
      <c r="D26" s="70"/>
      <c r="E26" s="71"/>
      <c r="F26" s="71"/>
      <c r="G26" s="71"/>
      <c r="H26" s="71"/>
      <c r="I26" s="71"/>
      <c r="J26" s="71"/>
      <c r="K26" s="71"/>
      <c r="L26" s="71"/>
    </row>
    <row r="27" spans="1:74" ht="38.25" customHeight="1">
      <c r="A27" s="20"/>
      <c r="B27" s="69"/>
      <c r="C27" s="27" t="s">
        <v>1160</v>
      </c>
      <c r="D27" s="26" t="s">
        <v>1159</v>
      </c>
      <c r="E27" s="44">
        <v>59</v>
      </c>
      <c r="F27" s="44">
        <v>45</v>
      </c>
      <c r="G27" s="44">
        <v>81</v>
      </c>
      <c r="H27" s="44">
        <v>100</v>
      </c>
      <c r="I27" s="44"/>
      <c r="J27" s="44"/>
      <c r="K27" s="44"/>
      <c r="L27" s="51"/>
      <c r="BO27" s="18" t="s">
        <v>1228</v>
      </c>
      <c r="BP27" s="18" t="s">
        <v>1229</v>
      </c>
      <c r="BQ27" s="18" t="s">
        <v>1230</v>
      </c>
      <c r="BR27" s="18" t="s">
        <v>1231</v>
      </c>
      <c r="BS27" s="18" t="s">
        <v>1278</v>
      </c>
      <c r="BT27" s="18" t="s">
        <v>1301</v>
      </c>
      <c r="BU27" s="18" t="s">
        <v>1324</v>
      </c>
      <c r="BV27" s="18" t="s">
        <v>1347</v>
      </c>
    </row>
    <row r="28" spans="1:74" ht="38.25" customHeight="1">
      <c r="A28" s="20"/>
      <c r="B28" s="69"/>
      <c r="C28" s="27" t="s">
        <v>1161</v>
      </c>
      <c r="D28" s="26" t="s">
        <v>1159</v>
      </c>
      <c r="E28" s="44">
        <v>33</v>
      </c>
      <c r="F28" s="44">
        <v>36</v>
      </c>
      <c r="G28" s="44">
        <v>81</v>
      </c>
      <c r="H28" s="44">
        <v>100</v>
      </c>
      <c r="I28" s="44"/>
      <c r="J28" s="44"/>
      <c r="K28" s="44"/>
      <c r="L28" s="51"/>
      <c r="BO28" s="18" t="s">
        <v>1232</v>
      </c>
      <c r="BP28" s="18" t="s">
        <v>1233</v>
      </c>
      <c r="BQ28" s="18" t="s">
        <v>1234</v>
      </c>
      <c r="BR28" s="18" t="s">
        <v>1235</v>
      </c>
      <c r="BS28" s="18" t="s">
        <v>1279</v>
      </c>
      <c r="BT28" s="18" t="s">
        <v>1302</v>
      </c>
      <c r="BU28" s="18" t="s">
        <v>1325</v>
      </c>
      <c r="BV28" s="18" t="s">
        <v>1348</v>
      </c>
    </row>
    <row r="29" spans="1:74" ht="27" customHeight="1">
      <c r="A29" s="20"/>
      <c r="B29" s="69"/>
      <c r="C29" s="27" t="s">
        <v>1162</v>
      </c>
      <c r="D29" s="24" t="s">
        <v>1159</v>
      </c>
      <c r="E29" s="44">
        <f>(E30+E31+E32+E33)/4</f>
        <v>60.25</v>
      </c>
      <c r="F29" s="44">
        <f>(F30+F31+F32+F33)/4</f>
        <v>56.5</v>
      </c>
      <c r="G29" s="44">
        <f>(G30+G31+G32+G33)/4</f>
        <v>96</v>
      </c>
      <c r="H29" s="44">
        <f>(H30+H31+H32+H33)/4</f>
        <v>100</v>
      </c>
      <c r="I29" s="44"/>
      <c r="J29" s="44"/>
      <c r="K29" s="44"/>
      <c r="L29" s="51"/>
      <c r="BO29" s="18" t="s">
        <v>1236</v>
      </c>
      <c r="BP29" s="18" t="s">
        <v>1237</v>
      </c>
      <c r="BQ29" s="18" t="s">
        <v>1238</v>
      </c>
      <c r="BR29" s="18" t="s">
        <v>1239</v>
      </c>
      <c r="BS29" s="18" t="s">
        <v>1280</v>
      </c>
      <c r="BT29" s="18" t="s">
        <v>1303</v>
      </c>
      <c r="BU29" s="18" t="s">
        <v>1326</v>
      </c>
      <c r="BV29" s="18" t="s">
        <v>1349</v>
      </c>
    </row>
    <row r="30" spans="1:74" ht="27" customHeight="1">
      <c r="A30" s="20"/>
      <c r="B30" s="69"/>
      <c r="C30" s="27" t="s">
        <v>1163</v>
      </c>
      <c r="D30" s="26" t="s">
        <v>1159</v>
      </c>
      <c r="E30" s="44">
        <v>41</v>
      </c>
      <c r="F30" s="44">
        <v>36</v>
      </c>
      <c r="G30" s="44">
        <v>92</v>
      </c>
      <c r="H30" s="44">
        <v>100</v>
      </c>
      <c r="I30" s="44"/>
      <c r="J30" s="44"/>
      <c r="K30" s="44"/>
      <c r="L30" s="51"/>
      <c r="BO30" s="18" t="s">
        <v>1240</v>
      </c>
      <c r="BP30" s="18" t="s">
        <v>1241</v>
      </c>
      <c r="BQ30" s="18" t="s">
        <v>1242</v>
      </c>
      <c r="BR30" s="18" t="s">
        <v>1243</v>
      </c>
      <c r="BS30" s="18" t="s">
        <v>1281</v>
      </c>
      <c r="BT30" s="18" t="s">
        <v>1304</v>
      </c>
      <c r="BU30" s="18" t="s">
        <v>1327</v>
      </c>
      <c r="BV30" s="18" t="s">
        <v>1350</v>
      </c>
    </row>
    <row r="31" spans="1:74" ht="27" customHeight="1">
      <c r="A31" s="20"/>
      <c r="B31" s="69"/>
      <c r="C31" s="27" t="s">
        <v>1164</v>
      </c>
      <c r="D31" s="26" t="s">
        <v>1159</v>
      </c>
      <c r="E31" s="44">
        <v>50</v>
      </c>
      <c r="F31" s="44">
        <v>36</v>
      </c>
      <c r="G31" s="44">
        <v>97</v>
      </c>
      <c r="H31" s="44">
        <v>100</v>
      </c>
      <c r="I31" s="44"/>
      <c r="J31" s="44"/>
      <c r="K31" s="44"/>
      <c r="L31" s="51"/>
      <c r="BO31" s="18" t="s">
        <v>1244</v>
      </c>
      <c r="BP31" s="18" t="s">
        <v>1245</v>
      </c>
      <c r="BQ31" s="18" t="s">
        <v>1246</v>
      </c>
      <c r="BR31" s="18" t="s">
        <v>1247</v>
      </c>
      <c r="BS31" s="18" t="s">
        <v>1282</v>
      </c>
      <c r="BT31" s="18" t="s">
        <v>1305</v>
      </c>
      <c r="BU31" s="18" t="s">
        <v>1328</v>
      </c>
      <c r="BV31" s="18" t="s">
        <v>1351</v>
      </c>
    </row>
    <row r="32" spans="1:74" ht="27" customHeight="1">
      <c r="A32" s="20"/>
      <c r="B32" s="69"/>
      <c r="C32" s="27" t="s">
        <v>1165</v>
      </c>
      <c r="D32" s="26" t="s">
        <v>1159</v>
      </c>
      <c r="E32" s="44">
        <v>75</v>
      </c>
      <c r="F32" s="44">
        <v>82</v>
      </c>
      <c r="G32" s="44">
        <v>95</v>
      </c>
      <c r="H32" s="44">
        <v>100</v>
      </c>
      <c r="I32" s="44"/>
      <c r="J32" s="44"/>
      <c r="K32" s="44"/>
      <c r="L32" s="51"/>
      <c r="BO32" s="18" t="s">
        <v>1248</v>
      </c>
      <c r="BP32" s="18" t="s">
        <v>1249</v>
      </c>
      <c r="BQ32" s="18" t="s">
        <v>1250</v>
      </c>
      <c r="BR32" s="18" t="s">
        <v>1251</v>
      </c>
      <c r="BS32" s="18" t="s">
        <v>1283</v>
      </c>
      <c r="BT32" s="18" t="s">
        <v>1306</v>
      </c>
      <c r="BU32" s="18" t="s">
        <v>1329</v>
      </c>
      <c r="BV32" s="18" t="s">
        <v>1352</v>
      </c>
    </row>
    <row r="33" spans="1:74" ht="27" customHeight="1">
      <c r="A33" s="20"/>
      <c r="B33" s="69"/>
      <c r="C33" s="27" t="s">
        <v>1166</v>
      </c>
      <c r="D33" s="26" t="s">
        <v>1159</v>
      </c>
      <c r="E33" s="44">
        <v>75</v>
      </c>
      <c r="F33" s="44">
        <v>72</v>
      </c>
      <c r="G33" s="44">
        <v>100</v>
      </c>
      <c r="H33" s="44">
        <v>100</v>
      </c>
      <c r="I33" s="44"/>
      <c r="J33" s="44"/>
      <c r="K33" s="44"/>
      <c r="L33" s="51"/>
      <c r="BO33" s="18" t="s">
        <v>1252</v>
      </c>
      <c r="BP33" s="18" t="s">
        <v>1253</v>
      </c>
      <c r="BQ33" s="18" t="s">
        <v>1254</v>
      </c>
      <c r="BR33" s="18" t="s">
        <v>1255</v>
      </c>
      <c r="BS33" s="18" t="s">
        <v>1284</v>
      </c>
      <c r="BT33" s="18" t="s">
        <v>1307</v>
      </c>
      <c r="BU33" s="18" t="s">
        <v>1330</v>
      </c>
      <c r="BV33" s="18" t="s">
        <v>1353</v>
      </c>
    </row>
    <row r="34" spans="1:74" ht="27" customHeight="1">
      <c r="A34" s="20"/>
      <c r="B34" s="93" t="s">
        <v>1167</v>
      </c>
      <c r="C34" s="23" t="s">
        <v>1168</v>
      </c>
      <c r="D34" s="26" t="s">
        <v>1169</v>
      </c>
      <c r="E34" s="44">
        <v>11.894</v>
      </c>
      <c r="F34" s="44">
        <v>11.700000000000001</v>
      </c>
      <c r="G34" s="44">
        <v>11.450000000000001</v>
      </c>
      <c r="H34" s="44">
        <v>11.259</v>
      </c>
      <c r="I34" s="46">
        <v>11.259</v>
      </c>
      <c r="J34" s="46">
        <v>11.259</v>
      </c>
      <c r="K34" s="46">
        <v>11.29</v>
      </c>
      <c r="L34" s="51"/>
      <c r="BO34" s="18" t="s">
        <v>1256</v>
      </c>
      <c r="BP34" s="18" t="s">
        <v>1257</v>
      </c>
      <c r="BQ34" s="18" t="s">
        <v>1258</v>
      </c>
      <c r="BR34" s="18" t="s">
        <v>1259</v>
      </c>
      <c r="BS34" s="18" t="s">
        <v>1285</v>
      </c>
      <c r="BT34" s="18" t="s">
        <v>1308</v>
      </c>
      <c r="BU34" s="18" t="s">
        <v>1331</v>
      </c>
      <c r="BV34" s="18" t="s">
        <v>1354</v>
      </c>
    </row>
    <row r="35" spans="1:12" ht="16.5" customHeight="1">
      <c r="A35" s="20"/>
      <c r="B35" s="93"/>
      <c r="C35" s="70" t="s">
        <v>30</v>
      </c>
      <c r="D35" s="70"/>
      <c r="E35" s="71"/>
      <c r="F35" s="71"/>
      <c r="G35" s="71"/>
      <c r="H35" s="71"/>
      <c r="I35" s="71"/>
      <c r="J35" s="71"/>
      <c r="K35" s="71"/>
      <c r="L35" s="71"/>
    </row>
    <row r="36" spans="1:74" ht="27" customHeight="1">
      <c r="A36" s="20"/>
      <c r="B36" s="93"/>
      <c r="C36" s="27" t="s">
        <v>1170</v>
      </c>
      <c r="D36" s="26" t="s">
        <v>1169</v>
      </c>
      <c r="E36" s="44">
        <v>11.855</v>
      </c>
      <c r="F36" s="44">
        <v>11.55</v>
      </c>
      <c r="G36" s="44">
        <v>11.35</v>
      </c>
      <c r="H36" s="44">
        <v>11.35</v>
      </c>
      <c r="I36" s="46">
        <v>11.35</v>
      </c>
      <c r="J36" s="46">
        <v>11.35</v>
      </c>
      <c r="K36" s="46">
        <v>11.35</v>
      </c>
      <c r="L36" s="51"/>
      <c r="BO36" s="18" t="s">
        <v>1260</v>
      </c>
      <c r="BP36" s="18" t="s">
        <v>1261</v>
      </c>
      <c r="BQ36" s="18" t="s">
        <v>1262</v>
      </c>
      <c r="BR36" s="18" t="s">
        <v>1263</v>
      </c>
      <c r="BS36" s="18" t="s">
        <v>1286</v>
      </c>
      <c r="BT36" s="18" t="s">
        <v>1309</v>
      </c>
      <c r="BU36" s="18" t="s">
        <v>1332</v>
      </c>
      <c r="BV36" s="18" t="s">
        <v>1355</v>
      </c>
    </row>
    <row r="37" spans="1:12" ht="81.75" customHeight="1">
      <c r="A37" s="17"/>
      <c r="B37" s="28"/>
      <c r="C37" s="28"/>
      <c r="D37" s="28"/>
      <c r="E37" s="28"/>
      <c r="F37" s="28"/>
      <c r="G37" s="28"/>
      <c r="H37" s="28"/>
      <c r="I37" s="31"/>
      <c r="J37" s="31"/>
      <c r="K37" s="31"/>
      <c r="L37" s="28"/>
    </row>
    <row r="38" spans="1:12" ht="14.25" customHeight="1">
      <c r="A38" s="17"/>
      <c r="B38" s="72" t="s">
        <v>1171</v>
      </c>
      <c r="C38" s="72"/>
      <c r="D38" s="17"/>
      <c r="E38" s="17"/>
      <c r="F38" s="17"/>
      <c r="G38" s="17"/>
      <c r="H38" s="17"/>
      <c r="I38" s="17"/>
      <c r="J38" s="17"/>
      <c r="K38" s="17"/>
      <c r="L38" s="17"/>
    </row>
  </sheetData>
  <sheetProtection password="AD9F" sheet="1" objects="1" scenarios="1"/>
  <mergeCells count="23">
    <mergeCell ref="B1:C1"/>
    <mergeCell ref="B2:L2"/>
    <mergeCell ref="B3:I3"/>
    <mergeCell ref="B5:B6"/>
    <mergeCell ref="C5:C6"/>
    <mergeCell ref="D5:D6"/>
    <mergeCell ref="E5:H5"/>
    <mergeCell ref="I5:K5"/>
    <mergeCell ref="L5:L6"/>
    <mergeCell ref="B7:L7"/>
    <mergeCell ref="B8:B11"/>
    <mergeCell ref="C9:L9"/>
    <mergeCell ref="B12:B15"/>
    <mergeCell ref="C13:L13"/>
    <mergeCell ref="B17:B20"/>
    <mergeCell ref="C18:L18"/>
    <mergeCell ref="B38:C38"/>
    <mergeCell ref="B21:B23"/>
    <mergeCell ref="C22:L22"/>
    <mergeCell ref="B25:B33"/>
    <mergeCell ref="C26:L26"/>
    <mergeCell ref="B34:B36"/>
    <mergeCell ref="C35:L3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Боровикова Анастасия Владимировна</dc:creator>
  <cp:keywords/>
  <dc:description/>
  <cp:lastModifiedBy>ПК</cp:lastModifiedBy>
  <cp:lastPrinted>2020-04-26T10:57:21Z</cp:lastPrinted>
  <dcterms:created xsi:type="dcterms:W3CDTF">2002-12-13T16:16:48Z</dcterms:created>
  <dcterms:modified xsi:type="dcterms:W3CDTF">2020-05-12T05:34:01Z</dcterms:modified>
  <cp:category/>
  <cp:version/>
  <cp:contentType/>
  <cp:contentStatus/>
</cp:coreProperties>
</file>