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1"/>
  </bookViews>
  <sheets>
    <sheet name="Лист1" sheetId="1" r:id="rId1"/>
    <sheet name="исполнение на 01.01.2018" sheetId="2" r:id="rId2"/>
  </sheets>
  <definedNames/>
  <calcPr fullCalcOnLoad="1"/>
</workbook>
</file>

<file path=xl/sharedStrings.xml><?xml version="1.0" encoding="utf-8"?>
<sst xmlns="http://schemas.openxmlformats.org/spreadsheetml/2006/main" count="44" uniqueCount="39">
  <si>
    <t>№ п/п</t>
  </si>
  <si>
    <t>Наименование муниципальной программы</t>
  </si>
  <si>
    <t>местный бюджет</t>
  </si>
  <si>
    <t>областной бюджет</t>
  </si>
  <si>
    <t>федеральный бюджет</t>
  </si>
  <si>
    <t>Итого</t>
  </si>
  <si>
    <t>%</t>
  </si>
  <si>
    <t>Исполнитель (координатор)</t>
  </si>
  <si>
    <t>Управление образования</t>
  </si>
  <si>
    <t xml:space="preserve">Отдел юридического контроля </t>
  </si>
  <si>
    <t>Отдел экономики и прогнозирования</t>
  </si>
  <si>
    <t>Финансовое управление</t>
  </si>
  <si>
    <t>Отдел ГОЧС, ЖКХ и мобилизационной подготовки</t>
  </si>
  <si>
    <t>Организационно-правовой отдел</t>
  </si>
  <si>
    <t>Управление сельского хозяйства и природопользования</t>
  </si>
  <si>
    <t>Отдел правового обеспечения земельных и имущественных отношений</t>
  </si>
  <si>
    <t>Межбюджетные трансферты,поступившие из областного и федерального бюджетов, не вошедшие в муниципальные программы Княгининского района, в т.ч.:</t>
  </si>
  <si>
    <t>ВСЕГО по муниципальным программам</t>
  </si>
  <si>
    <t>ВСЕГО</t>
  </si>
  <si>
    <t>Отдел культуры и молодежной политики администрации Княгининского района</t>
  </si>
  <si>
    <t>Отдел физической культуры и спорта администрации Княгининского района Нижегородской области</t>
  </si>
  <si>
    <t>Развитие образования Княгининского района Нижегородской области на 2017-2021 годы</t>
  </si>
  <si>
    <t>Социальная поддержка граждан Княгининского района Нижегородской области на 2017-2021 годы</t>
  </si>
  <si>
    <t>Обеспечение населения Княгининского района Нижегородской области доступным и комфортным жильем 2017-2021 годы</t>
  </si>
  <si>
    <t>Обеспечение населения Княгининского района Нижегородской области качественными услугами в сфере ЖКХ и транспортного обслуживания 2017-2021 годы</t>
  </si>
  <si>
    <t>Развитие культуры Княгининского района Нижегородской области на 2017-2021 годы</t>
  </si>
  <si>
    <t>Информационное общество Княгининского района Нижегородской области на 2017-2021 годы</t>
  </si>
  <si>
    <t>Развитие физической культуры и спорта в Княгининском районе Нижегородской области на 2017-2021 годы</t>
  </si>
  <si>
    <t>Управление муниципальной собственностью Княгининского района Нижегородской области на 2017-2021 годы</t>
  </si>
  <si>
    <t>Обеспечение безопасности жизни населения Княгининского района Нижегородской области на 2017-2021 годы</t>
  </si>
  <si>
    <t>Управление муниципальными финансами Княгининского района Нижегородской области на 2017-2021 годы</t>
  </si>
  <si>
    <t>Муниципальная программа Княгининского района Нижегородской области «Улучшение условий и охраны труда в организациях Княгининского района Нижегородской области» на 2017-2021 годы</t>
  </si>
  <si>
    <t>Сектор муниципального контроля администрации Княгининского района</t>
  </si>
  <si>
    <t>Администрация Княгининского района</t>
  </si>
  <si>
    <t>План на 2018 год, тыс. руб.</t>
  </si>
  <si>
    <t>МКУ "ХЭУ"</t>
  </si>
  <si>
    <t>Исполнение по муниципальным программам  и непрограммныем расходам за счет средств областного и федерального бюджетов по состоянию на 01.01.2019 года</t>
  </si>
  <si>
    <t>Исполнение на 01.01.2019</t>
  </si>
  <si>
    <t>Развитие АПК Княгининского района Нижегородской области на 2015-2021 годы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</si>
</sst>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#,##0.000"/>
  </numFmts>
  <fonts count="44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184" fontId="5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right"/>
    </xf>
    <xf numFmtId="184" fontId="0" fillId="0" borderId="0" xfId="0" applyNumberFormat="1" applyFill="1" applyAlignment="1">
      <alignment/>
    </xf>
    <xf numFmtId="184" fontId="1" fillId="0" borderId="11" xfId="0" applyNumberFormat="1" applyFont="1" applyFill="1" applyBorder="1" applyAlignment="1">
      <alignment horizontal="center" vertical="center"/>
    </xf>
    <xf numFmtId="18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84" fontId="1" fillId="0" borderId="10" xfId="0" applyNumberFormat="1" applyFont="1" applyFill="1" applyBorder="1" applyAlignment="1">
      <alignment horizontal="center" vertical="center"/>
    </xf>
    <xf numFmtId="184" fontId="1" fillId="33" borderId="10" xfId="0" applyNumberFormat="1" applyFont="1" applyFill="1" applyBorder="1" applyAlignment="1">
      <alignment horizontal="center" vertical="center"/>
    </xf>
    <xf numFmtId="184" fontId="1" fillId="33" borderId="10" xfId="0" applyNumberFormat="1" applyFont="1" applyFill="1" applyBorder="1" applyAlignment="1">
      <alignment horizontal="center" vertical="center"/>
    </xf>
    <xf numFmtId="184" fontId="1" fillId="33" borderId="10" xfId="0" applyNumberFormat="1" applyFont="1" applyFill="1" applyBorder="1" applyAlignment="1">
      <alignment horizontal="center" vertical="center"/>
    </xf>
    <xf numFmtId="184" fontId="5" fillId="33" borderId="10" xfId="0" applyNumberFormat="1" applyFont="1" applyFill="1" applyBorder="1" applyAlignment="1">
      <alignment horizontal="center" vertical="center"/>
    </xf>
    <xf numFmtId="184" fontId="5" fillId="33" borderId="10" xfId="0" applyNumberFormat="1" applyFont="1" applyFill="1" applyBorder="1" applyAlignment="1">
      <alignment/>
    </xf>
    <xf numFmtId="184" fontId="1" fillId="33" borderId="10" xfId="0" applyNumberFormat="1" applyFont="1" applyFill="1" applyBorder="1" applyAlignment="1">
      <alignment horizontal="center" vertical="center"/>
    </xf>
    <xf numFmtId="184" fontId="1" fillId="33" borderId="10" xfId="0" applyNumberFormat="1" applyFont="1" applyFill="1" applyBorder="1" applyAlignment="1">
      <alignment horizontal="center" vertical="center"/>
    </xf>
    <xf numFmtId="184" fontId="1" fillId="33" borderId="10" xfId="0" applyNumberFormat="1" applyFont="1" applyFill="1" applyBorder="1" applyAlignment="1">
      <alignment horizontal="center" vertical="center"/>
    </xf>
    <xf numFmtId="184" fontId="1" fillId="33" borderId="10" xfId="0" applyNumberFormat="1" applyFont="1" applyFill="1" applyBorder="1" applyAlignment="1">
      <alignment/>
    </xf>
    <xf numFmtId="184" fontId="1" fillId="33" borderId="10" xfId="0" applyNumberFormat="1" applyFont="1" applyFill="1" applyBorder="1" applyAlignment="1">
      <alignment horizontal="center" vertical="center"/>
    </xf>
    <xf numFmtId="184" fontId="1" fillId="33" borderId="10" xfId="0" applyNumberFormat="1" applyFont="1" applyFill="1" applyBorder="1" applyAlignment="1">
      <alignment horizontal="center" vertical="center"/>
    </xf>
    <xf numFmtId="184" fontId="1" fillId="33" borderId="10" xfId="0" applyNumberFormat="1" applyFont="1" applyFill="1" applyBorder="1" applyAlignment="1">
      <alignment horizontal="center" vertical="center"/>
    </xf>
    <xf numFmtId="184" fontId="1" fillId="33" borderId="10" xfId="0" applyNumberFormat="1" applyFont="1" applyFill="1" applyBorder="1" applyAlignment="1">
      <alignment horizontal="center" vertical="center"/>
    </xf>
    <xf numFmtId="184" fontId="1" fillId="33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7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184" fontId="1" fillId="33" borderId="10" xfId="0" applyNumberFormat="1" applyFont="1" applyFill="1" applyBorder="1" applyAlignment="1">
      <alignment horizontal="center" vertical="center"/>
    </xf>
    <xf numFmtId="18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84" fontId="43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5.28125" style="2" customWidth="1"/>
    <col min="2" max="2" width="40.8515625" style="2" customWidth="1"/>
    <col min="3" max="3" width="28.57421875" style="2" customWidth="1"/>
    <col min="4" max="4" width="11.28125" style="2" customWidth="1"/>
    <col min="5" max="5" width="10.8515625" style="2" customWidth="1"/>
    <col min="6" max="6" width="13.28125" style="2" customWidth="1"/>
    <col min="7" max="7" width="10.7109375" style="2" bestFit="1" customWidth="1"/>
    <col min="8" max="8" width="10.00390625" style="2" customWidth="1"/>
    <col min="9" max="9" width="11.28125" style="2" customWidth="1"/>
    <col min="10" max="10" width="12.8515625" style="2" customWidth="1"/>
    <col min="11" max="11" width="12.00390625" style="2" customWidth="1"/>
    <col min="12" max="12" width="8.00390625" style="2" customWidth="1"/>
    <col min="13" max="16384" width="9.140625" style="2" customWidth="1"/>
  </cols>
  <sheetData>
    <row r="1" spans="1:12" ht="41.25" customHeight="1">
      <c r="A1" s="37" t="s">
        <v>36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3" spans="1:12" ht="15">
      <c r="A3" s="38" t="s">
        <v>0</v>
      </c>
      <c r="B3" s="38" t="s">
        <v>1</v>
      </c>
      <c r="C3" s="38" t="s">
        <v>7</v>
      </c>
      <c r="D3" s="39" t="s">
        <v>34</v>
      </c>
      <c r="E3" s="39"/>
      <c r="F3" s="39"/>
      <c r="G3" s="35"/>
      <c r="H3" s="39" t="s">
        <v>37</v>
      </c>
      <c r="I3" s="39"/>
      <c r="J3" s="39"/>
      <c r="K3" s="39"/>
      <c r="L3" s="39"/>
    </row>
    <row r="4" spans="1:12" ht="48" customHeight="1">
      <c r="A4" s="39"/>
      <c r="B4" s="38"/>
      <c r="C4" s="38"/>
      <c r="D4" s="5" t="s">
        <v>2</v>
      </c>
      <c r="E4" s="5" t="s">
        <v>3</v>
      </c>
      <c r="F4" s="5" t="s">
        <v>4</v>
      </c>
      <c r="G4" s="5" t="s">
        <v>5</v>
      </c>
      <c r="H4" s="5" t="s">
        <v>2</v>
      </c>
      <c r="I4" s="5" t="s">
        <v>3</v>
      </c>
      <c r="J4" s="5" t="s">
        <v>4</v>
      </c>
      <c r="K4" s="5" t="s">
        <v>5</v>
      </c>
      <c r="L4" s="5" t="s">
        <v>6</v>
      </c>
    </row>
    <row r="5" spans="1:12" ht="42.75" customHeight="1">
      <c r="A5" s="13">
        <v>1</v>
      </c>
      <c r="B5" s="10" t="s">
        <v>21</v>
      </c>
      <c r="C5" s="1" t="s">
        <v>8</v>
      </c>
      <c r="D5" s="31">
        <v>52057.5</v>
      </c>
      <c r="E5" s="31">
        <v>101847.4</v>
      </c>
      <c r="F5" s="31">
        <v>0</v>
      </c>
      <c r="G5" s="31">
        <f>SUM(D5:F5)</f>
        <v>153904.9</v>
      </c>
      <c r="H5" s="31">
        <v>47823.5</v>
      </c>
      <c r="I5" s="31">
        <v>97598</v>
      </c>
      <c r="J5" s="31">
        <v>0</v>
      </c>
      <c r="K5" s="18">
        <f>SUM(H5:J5)</f>
        <v>145421.5</v>
      </c>
      <c r="L5" s="18">
        <f>K5/G5*100</f>
        <v>94.48789479737162</v>
      </c>
    </row>
    <row r="6" spans="1:12" ht="46.5" customHeight="1">
      <c r="A6" s="4">
        <v>2</v>
      </c>
      <c r="B6" s="3" t="s">
        <v>22</v>
      </c>
      <c r="C6" s="1" t="s">
        <v>9</v>
      </c>
      <c r="D6" s="30">
        <v>3635.1</v>
      </c>
      <c r="E6" s="30">
        <v>874.7</v>
      </c>
      <c r="F6" s="30">
        <v>0</v>
      </c>
      <c r="G6" s="30">
        <f>D6+E6</f>
        <v>4509.8</v>
      </c>
      <c r="H6" s="30">
        <v>3153</v>
      </c>
      <c r="I6" s="30">
        <v>874.7</v>
      </c>
      <c r="J6" s="30">
        <v>0</v>
      </c>
      <c r="K6" s="18">
        <f>H6+I6+J6</f>
        <v>4027.7</v>
      </c>
      <c r="L6" s="18">
        <f aca="true" t="shared" si="0" ref="L6:L18">K6/G6*100</f>
        <v>89.30994722604105</v>
      </c>
    </row>
    <row r="7" spans="1:12" ht="30" customHeight="1">
      <c r="A7" s="35">
        <v>3</v>
      </c>
      <c r="B7" s="36" t="s">
        <v>23</v>
      </c>
      <c r="C7" s="42" t="s">
        <v>10</v>
      </c>
      <c r="D7" s="43">
        <v>338</v>
      </c>
      <c r="E7" s="40">
        <v>3014.8</v>
      </c>
      <c r="F7" s="40">
        <v>4678.7</v>
      </c>
      <c r="G7" s="40">
        <f>SUM(D7:F7)</f>
        <v>8031.5</v>
      </c>
      <c r="H7" s="40">
        <v>320.2</v>
      </c>
      <c r="I7" s="40">
        <v>2956</v>
      </c>
      <c r="J7" s="40">
        <v>4678.7</v>
      </c>
      <c r="K7" s="40">
        <f>SUM(H7:J7)</f>
        <v>7954.9</v>
      </c>
      <c r="L7" s="41">
        <f t="shared" si="0"/>
        <v>99.04625536948267</v>
      </c>
    </row>
    <row r="8" spans="1:12" ht="18" customHeight="1">
      <c r="A8" s="35"/>
      <c r="B8" s="35"/>
      <c r="C8" s="42"/>
      <c r="D8" s="43"/>
      <c r="E8" s="40"/>
      <c r="F8" s="40"/>
      <c r="G8" s="40"/>
      <c r="H8" s="40"/>
      <c r="I8" s="40"/>
      <c r="J8" s="40"/>
      <c r="K8" s="40"/>
      <c r="L8" s="41"/>
    </row>
    <row r="9" spans="1:12" ht="78" customHeight="1">
      <c r="A9" s="4">
        <v>4</v>
      </c>
      <c r="B9" s="3" t="s">
        <v>24</v>
      </c>
      <c r="C9" s="11" t="s">
        <v>12</v>
      </c>
      <c r="D9" s="28">
        <v>21038.2</v>
      </c>
      <c r="E9" s="28">
        <v>3495.3</v>
      </c>
      <c r="F9" s="28">
        <v>5187.1</v>
      </c>
      <c r="G9" s="19">
        <f aca="true" t="shared" si="1" ref="G9:G14">SUM(D9:F9)</f>
        <v>29720.6</v>
      </c>
      <c r="H9" s="28">
        <v>5707.5</v>
      </c>
      <c r="I9" s="28">
        <v>3495.3</v>
      </c>
      <c r="J9" s="28">
        <v>5187.1</v>
      </c>
      <c r="K9" s="19">
        <f>H9+I9+J9</f>
        <v>14389.9</v>
      </c>
      <c r="L9" s="18">
        <f>K9/G9*100</f>
        <v>48.4172594092986</v>
      </c>
    </row>
    <row r="10" spans="1:16" ht="46.5" customHeight="1">
      <c r="A10" s="4">
        <v>5</v>
      </c>
      <c r="B10" s="3" t="s">
        <v>25</v>
      </c>
      <c r="C10" s="11" t="s">
        <v>19</v>
      </c>
      <c r="D10" s="25">
        <v>50994.3</v>
      </c>
      <c r="E10" s="25">
        <v>1151.8</v>
      </c>
      <c r="F10" s="25">
        <v>484.3</v>
      </c>
      <c r="G10" s="25">
        <f>SUM(D10:F10)</f>
        <v>52630.40000000001</v>
      </c>
      <c r="H10" s="25">
        <v>49668.8</v>
      </c>
      <c r="I10" s="25">
        <v>1093.9</v>
      </c>
      <c r="J10" s="25">
        <v>484.3</v>
      </c>
      <c r="K10" s="18">
        <f>SUM(H10:J10)</f>
        <v>51247.00000000001</v>
      </c>
      <c r="L10" s="18">
        <f t="shared" si="0"/>
        <v>97.37148112117711</v>
      </c>
      <c r="M10" s="15"/>
      <c r="N10" s="16"/>
      <c r="O10" s="17"/>
      <c r="P10" s="14"/>
    </row>
    <row r="11" spans="1:13" ht="43.5" customHeight="1">
      <c r="A11" s="4">
        <v>6</v>
      </c>
      <c r="B11" s="3" t="s">
        <v>26</v>
      </c>
      <c r="C11" s="11" t="s">
        <v>13</v>
      </c>
      <c r="D11" s="24">
        <v>29806.8</v>
      </c>
      <c r="E11" s="24">
        <v>2671.5</v>
      </c>
      <c r="F11" s="24">
        <v>0</v>
      </c>
      <c r="G11" s="24">
        <f t="shared" si="1"/>
        <v>32478.3</v>
      </c>
      <c r="H11" s="24">
        <v>29132.4</v>
      </c>
      <c r="I11" s="24">
        <v>2631</v>
      </c>
      <c r="J11" s="24">
        <v>0</v>
      </c>
      <c r="K11" s="18">
        <f>SUM(H11:J11)</f>
        <v>31763.4</v>
      </c>
      <c r="L11" s="18">
        <f t="shared" si="0"/>
        <v>97.79883799336788</v>
      </c>
      <c r="M11" s="14"/>
    </row>
    <row r="12" spans="1:12" ht="74.25" customHeight="1">
      <c r="A12" s="4">
        <v>7</v>
      </c>
      <c r="B12" s="10" t="s">
        <v>27</v>
      </c>
      <c r="C12" s="11" t="s">
        <v>20</v>
      </c>
      <c r="D12" s="25">
        <v>15396.8</v>
      </c>
      <c r="E12" s="25">
        <v>527.3</v>
      </c>
      <c r="F12" s="25">
        <v>0</v>
      </c>
      <c r="G12" s="21">
        <f>SUM(D12:F12)</f>
        <v>15924.099999999999</v>
      </c>
      <c r="H12" s="25">
        <v>15052.3</v>
      </c>
      <c r="I12" s="25">
        <v>495.9</v>
      </c>
      <c r="J12" s="25">
        <v>0</v>
      </c>
      <c r="K12" s="18">
        <f>I12+H12+J12</f>
        <v>15548.199999999999</v>
      </c>
      <c r="L12" s="18">
        <f t="shared" si="0"/>
        <v>97.63942703198298</v>
      </c>
    </row>
    <row r="13" spans="1:12" ht="45">
      <c r="A13" s="4">
        <v>8</v>
      </c>
      <c r="B13" s="3" t="s">
        <v>38</v>
      </c>
      <c r="C13" s="11" t="s">
        <v>14</v>
      </c>
      <c r="D13" s="29">
        <v>229.7</v>
      </c>
      <c r="E13" s="29">
        <v>18907.3</v>
      </c>
      <c r="F13" s="29">
        <v>13171</v>
      </c>
      <c r="G13" s="29">
        <f>SUM(D13:F13)</f>
        <v>32308</v>
      </c>
      <c r="H13" s="29">
        <v>229.7</v>
      </c>
      <c r="I13" s="29">
        <v>18897.5</v>
      </c>
      <c r="J13" s="29">
        <v>13171</v>
      </c>
      <c r="K13" s="18">
        <f>H13+I13+J13</f>
        <v>32298.2</v>
      </c>
      <c r="L13" s="18">
        <f t="shared" si="0"/>
        <v>99.96966695555281</v>
      </c>
    </row>
    <row r="14" spans="1:12" ht="57.75" customHeight="1">
      <c r="A14" s="4">
        <v>9</v>
      </c>
      <c r="B14" s="3" t="s">
        <v>28</v>
      </c>
      <c r="C14" s="11" t="s">
        <v>15</v>
      </c>
      <c r="D14" s="29">
        <v>247</v>
      </c>
      <c r="E14" s="29">
        <v>0</v>
      </c>
      <c r="F14" s="29">
        <v>0</v>
      </c>
      <c r="G14" s="29">
        <f t="shared" si="1"/>
        <v>247</v>
      </c>
      <c r="H14" s="29">
        <v>234.3</v>
      </c>
      <c r="I14" s="29">
        <v>0</v>
      </c>
      <c r="J14" s="29">
        <v>0</v>
      </c>
      <c r="K14" s="18">
        <f>SUM(H14:J14)</f>
        <v>234.3</v>
      </c>
      <c r="L14" s="18">
        <f t="shared" si="0"/>
        <v>94.8582995951417</v>
      </c>
    </row>
    <row r="15" spans="1:12" ht="59.25" customHeight="1">
      <c r="A15" s="4">
        <v>10</v>
      </c>
      <c r="B15" s="3" t="s">
        <v>29</v>
      </c>
      <c r="C15" s="11" t="s">
        <v>12</v>
      </c>
      <c r="D15" s="32">
        <v>8462.9</v>
      </c>
      <c r="E15" s="32">
        <v>5903.9</v>
      </c>
      <c r="F15" s="32">
        <v>0</v>
      </c>
      <c r="G15" s="19">
        <f>E15+D15</f>
        <v>14366.8</v>
      </c>
      <c r="H15" s="32">
        <v>6721.4</v>
      </c>
      <c r="I15" s="32">
        <v>5903.9</v>
      </c>
      <c r="J15" s="32">
        <v>0</v>
      </c>
      <c r="K15" s="18">
        <f>H15+I15+J15</f>
        <v>12625.3</v>
      </c>
      <c r="L15" s="18">
        <f t="shared" si="0"/>
        <v>87.87830275357074</v>
      </c>
    </row>
    <row r="16" spans="1:12" ht="44.25" customHeight="1">
      <c r="A16" s="4">
        <v>11</v>
      </c>
      <c r="B16" s="3" t="s">
        <v>30</v>
      </c>
      <c r="C16" s="1" t="s">
        <v>11</v>
      </c>
      <c r="D16" s="24">
        <v>34265.2</v>
      </c>
      <c r="E16" s="24">
        <v>19485.6</v>
      </c>
      <c r="F16" s="24">
        <v>333.9</v>
      </c>
      <c r="G16" s="24">
        <f>D16+E16+F16</f>
        <v>54084.7</v>
      </c>
      <c r="H16" s="24">
        <v>32468.2</v>
      </c>
      <c r="I16" s="24">
        <v>19483.2</v>
      </c>
      <c r="J16" s="24">
        <v>333.9</v>
      </c>
      <c r="K16" s="18">
        <f>H16+I16+J16</f>
        <v>52285.3</v>
      </c>
      <c r="L16" s="18">
        <f t="shared" si="0"/>
        <v>96.67299624477903</v>
      </c>
    </row>
    <row r="17" spans="1:12" ht="78.75" customHeight="1">
      <c r="A17" s="4">
        <v>12</v>
      </c>
      <c r="B17" s="3" t="s">
        <v>31</v>
      </c>
      <c r="C17" s="11" t="s">
        <v>32</v>
      </c>
      <c r="D17" s="26">
        <v>368</v>
      </c>
      <c r="E17" s="26">
        <v>0</v>
      </c>
      <c r="F17" s="26">
        <v>0</v>
      </c>
      <c r="G17" s="26">
        <f>D17+E17+F17</f>
        <v>368</v>
      </c>
      <c r="H17" s="26">
        <v>358.4</v>
      </c>
      <c r="I17" s="26">
        <v>0</v>
      </c>
      <c r="J17" s="26">
        <v>0</v>
      </c>
      <c r="K17" s="18">
        <f>H17+I17+J17</f>
        <v>358.4</v>
      </c>
      <c r="L17" s="18">
        <f t="shared" si="0"/>
        <v>97.39130434782608</v>
      </c>
    </row>
    <row r="18" spans="1:12" s="9" customFormat="1" ht="35.25" customHeight="1">
      <c r="A18" s="6">
        <v>13</v>
      </c>
      <c r="B18" s="7" t="s">
        <v>17</v>
      </c>
      <c r="C18" s="8"/>
      <c r="D18" s="22">
        <f aca="true" t="shared" si="2" ref="D18:K18">SUM(D5:D17)</f>
        <v>216839.5</v>
      </c>
      <c r="E18" s="22">
        <f t="shared" si="2"/>
        <v>157879.6</v>
      </c>
      <c r="F18" s="22">
        <f t="shared" si="2"/>
        <v>23855</v>
      </c>
      <c r="G18" s="22">
        <f t="shared" si="2"/>
        <v>398574.1</v>
      </c>
      <c r="H18" s="22">
        <f t="shared" si="2"/>
        <v>190869.69999999998</v>
      </c>
      <c r="I18" s="22">
        <f t="shared" si="2"/>
        <v>153429.4</v>
      </c>
      <c r="J18" s="22">
        <f t="shared" si="2"/>
        <v>23855</v>
      </c>
      <c r="K18" s="22">
        <f t="shared" si="2"/>
        <v>368154.1</v>
      </c>
      <c r="L18" s="12">
        <f t="shared" si="0"/>
        <v>92.36779309041907</v>
      </c>
    </row>
    <row r="19" spans="1:12" ht="15">
      <c r="A19" s="33">
        <v>14</v>
      </c>
      <c r="B19" s="34" t="s">
        <v>16</v>
      </c>
      <c r="C19" s="6" t="s">
        <v>18</v>
      </c>
      <c r="D19" s="23"/>
      <c r="E19" s="22">
        <f>SUM(E20:E21)</f>
        <v>76.7</v>
      </c>
      <c r="F19" s="22">
        <f aca="true" t="shared" si="3" ref="F19:K19">SUM(F20:F21)</f>
        <v>50</v>
      </c>
      <c r="G19" s="22">
        <f t="shared" si="3"/>
        <v>126.7</v>
      </c>
      <c r="H19" s="22">
        <f t="shared" si="3"/>
        <v>0</v>
      </c>
      <c r="I19" s="22">
        <f t="shared" si="3"/>
        <v>69.7</v>
      </c>
      <c r="J19" s="22">
        <f t="shared" si="3"/>
        <v>50</v>
      </c>
      <c r="K19" s="22">
        <f t="shared" si="3"/>
        <v>119.7</v>
      </c>
      <c r="L19" s="20">
        <f>K19/G19*100</f>
        <v>94.47513812154696</v>
      </c>
    </row>
    <row r="20" spans="1:12" ht="15">
      <c r="A20" s="33"/>
      <c r="B20" s="34"/>
      <c r="C20" s="4" t="s">
        <v>35</v>
      </c>
      <c r="D20" s="27"/>
      <c r="E20" s="25">
        <v>76.7</v>
      </c>
      <c r="F20" s="25"/>
      <c r="G20" s="25">
        <f>SUM(D20:F20)</f>
        <v>76.7</v>
      </c>
      <c r="H20" s="25"/>
      <c r="I20" s="25">
        <v>69.7</v>
      </c>
      <c r="J20" s="25"/>
      <c r="K20" s="18">
        <f>SUM(H20:J20)</f>
        <v>69.7</v>
      </c>
      <c r="L20" s="20">
        <f>K20/G20*100</f>
        <v>90.87353324641461</v>
      </c>
    </row>
    <row r="21" spans="1:12" ht="52.5" customHeight="1">
      <c r="A21" s="33"/>
      <c r="B21" s="34"/>
      <c r="C21" s="3" t="s">
        <v>33</v>
      </c>
      <c r="D21" s="25">
        <v>0</v>
      </c>
      <c r="E21" s="25">
        <v>0</v>
      </c>
      <c r="F21" s="25">
        <v>50</v>
      </c>
      <c r="G21" s="25">
        <f>SUM(D21:F21)</f>
        <v>50</v>
      </c>
      <c r="H21" s="25">
        <v>0</v>
      </c>
      <c r="I21" s="25">
        <v>0</v>
      </c>
      <c r="J21" s="25">
        <v>50</v>
      </c>
      <c r="K21" s="18">
        <f>J21+I21+H21</f>
        <v>50</v>
      </c>
      <c r="L21" s="19">
        <f>K21/G21*100</f>
        <v>100</v>
      </c>
    </row>
  </sheetData>
  <sheetProtection/>
  <mergeCells count="20">
    <mergeCell ref="I7:I8"/>
    <mergeCell ref="J7:J8"/>
    <mergeCell ref="K7:K8"/>
    <mergeCell ref="L7:L8"/>
    <mergeCell ref="C7:C8"/>
    <mergeCell ref="D7:D8"/>
    <mergeCell ref="E7:E8"/>
    <mergeCell ref="F7:F8"/>
    <mergeCell ref="G7:G8"/>
    <mergeCell ref="H7:H8"/>
    <mergeCell ref="A19:A21"/>
    <mergeCell ref="B19:B21"/>
    <mergeCell ref="A7:A8"/>
    <mergeCell ref="B7:B8"/>
    <mergeCell ref="A1:L1"/>
    <mergeCell ref="A3:A4"/>
    <mergeCell ref="B3:B4"/>
    <mergeCell ref="C3:C4"/>
    <mergeCell ref="D3:G3"/>
    <mergeCell ref="H3:L3"/>
  </mergeCells>
  <printOptions/>
  <pageMargins left="0.31496062992125984" right="0.1968503937007874" top="0.15748031496062992" bottom="0.15748031496062992" header="0.15748031496062992" footer="0.15748031496062992"/>
  <pageSetup fitToHeight="0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2018-10-04T06:04:22Z</cp:lastPrinted>
  <dcterms:created xsi:type="dcterms:W3CDTF">1996-10-08T23:32:33Z</dcterms:created>
  <dcterms:modified xsi:type="dcterms:W3CDTF">2019-01-11T10:48:31Z</dcterms:modified>
  <cp:category/>
  <cp:version/>
  <cp:contentType/>
  <cp:contentStatus/>
</cp:coreProperties>
</file>